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uis ivan carbonell\Desktop\MATERIAL PRESENTACION FINAL\"/>
    </mc:Choice>
  </mc:AlternateContent>
  <xr:revisionPtr revIDLastSave="0" documentId="8_{66CF530E-66CC-4F1D-985C-F62A37FA7FC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ESUPUESTO " sheetId="2" r:id="rId1"/>
    <sheet name="CRONOGRAMA" sheetId="1" r:id="rId2"/>
    <sheet name="CRONOGRAMA VACÍO" sheetId="4" r:id="rId3"/>
    <sheet name="CRONOGRAMA (2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72" i="2" l="1"/>
  <c r="E1672" i="2"/>
  <c r="E1666" i="2"/>
  <c r="F1666" i="2" s="1"/>
  <c r="F1660" i="2"/>
  <c r="E1660" i="2"/>
  <c r="E1658" i="2"/>
  <c r="F1658" i="2" s="1"/>
  <c r="E1656" i="2"/>
  <c r="F1656" i="2" s="1"/>
  <c r="F1654" i="2"/>
  <c r="E1652" i="2"/>
  <c r="F1652" i="2" s="1"/>
  <c r="E1650" i="2"/>
  <c r="F1650" i="2" s="1"/>
  <c r="F1647" i="2"/>
  <c r="E1647" i="2"/>
  <c r="F1636" i="2"/>
  <c r="F1644" i="2" s="1"/>
  <c r="E1636" i="2"/>
  <c r="F1628" i="2"/>
  <c r="E1628" i="2"/>
  <c r="F1622" i="2"/>
  <c r="E1622" i="2"/>
  <c r="E1618" i="2"/>
  <c r="F1618" i="2" s="1"/>
  <c r="E1614" i="2"/>
  <c r="F1614" i="2" s="1"/>
  <c r="E1610" i="2"/>
  <c r="F1610" i="2" s="1"/>
  <c r="E1606" i="2"/>
  <c r="F1606" i="2" s="1"/>
  <c r="E1602" i="2"/>
  <c r="F1602" i="2" s="1"/>
  <c r="E1598" i="2"/>
  <c r="F1598" i="2" s="1"/>
  <c r="E1588" i="2"/>
  <c r="F1588" i="2" s="1"/>
  <c r="E1580" i="2"/>
  <c r="F1580" i="2" s="1"/>
  <c r="F1573" i="2"/>
  <c r="E1573" i="2"/>
  <c r="F1565" i="2"/>
  <c r="E1565" i="2"/>
  <c r="E1557" i="2"/>
  <c r="F1557" i="2" s="1"/>
  <c r="E1549" i="2"/>
  <c r="F1549" i="2" s="1"/>
  <c r="E1537" i="2"/>
  <c r="F1537" i="2" s="1"/>
  <c r="E1528" i="2"/>
  <c r="F1528" i="2" s="1"/>
  <c r="F1519" i="2"/>
  <c r="E1519" i="2"/>
  <c r="E1510" i="2"/>
  <c r="F1510" i="2" s="1"/>
  <c r="E1500" i="2"/>
  <c r="F1500" i="2" s="1"/>
  <c r="E1490" i="2"/>
  <c r="F1490" i="2" s="1"/>
  <c r="E1480" i="2"/>
  <c r="F1480" i="2" s="1"/>
  <c r="E1471" i="2"/>
  <c r="F1471" i="2" s="1"/>
  <c r="E1462" i="2"/>
  <c r="F1462" i="2" s="1"/>
  <c r="E1446" i="2"/>
  <c r="F1446" i="2" s="1"/>
  <c r="F1460" i="2" s="1"/>
  <c r="E1436" i="2"/>
  <c r="F1436" i="2" s="1"/>
  <c r="E1428" i="2"/>
  <c r="F1428" i="2" s="1"/>
  <c r="E1420" i="2"/>
  <c r="F1420" i="2" s="1"/>
  <c r="F1413" i="2"/>
  <c r="E1413" i="2"/>
  <c r="E1406" i="2"/>
  <c r="F1406" i="2" s="1"/>
  <c r="E1399" i="2"/>
  <c r="F1399" i="2" s="1"/>
  <c r="E1392" i="2"/>
  <c r="F1392" i="2" s="1"/>
  <c r="E1385" i="2"/>
  <c r="F1385" i="2" s="1"/>
  <c r="E1378" i="2"/>
  <c r="F1378" i="2" s="1"/>
  <c r="E1369" i="2"/>
  <c r="F1369" i="2" s="1"/>
  <c r="E1367" i="2"/>
  <c r="F1367" i="2" s="1"/>
  <c r="E1365" i="2"/>
  <c r="F1365" i="2" s="1"/>
  <c r="E1362" i="2"/>
  <c r="F1362" i="2" s="1"/>
  <c r="F1359" i="2"/>
  <c r="E1359" i="2"/>
  <c r="E1356" i="2"/>
  <c r="F1356" i="2" s="1"/>
  <c r="E1353" i="2"/>
  <c r="F1353" i="2" s="1"/>
  <c r="F1350" i="2"/>
  <c r="E1350" i="2"/>
  <c r="F1348" i="2"/>
  <c r="E1348" i="2"/>
  <c r="E1346" i="2"/>
  <c r="F1346" i="2" s="1"/>
  <c r="E1343" i="2"/>
  <c r="F1343" i="2" s="1"/>
  <c r="E1338" i="2"/>
  <c r="F1338" i="2" s="1"/>
  <c r="E1335" i="2"/>
  <c r="F1335" i="2" s="1"/>
  <c r="F1332" i="2"/>
  <c r="E1332" i="2"/>
  <c r="E1328" i="2"/>
  <c r="F1328" i="2" s="1"/>
  <c r="E1325" i="2"/>
  <c r="F1325" i="2" s="1"/>
  <c r="E1322" i="2"/>
  <c r="F1322" i="2" s="1"/>
  <c r="E1318" i="2"/>
  <c r="F1318" i="2" s="1"/>
  <c r="E1312" i="2"/>
  <c r="F1312" i="2" s="1"/>
  <c r="F1309" i="2"/>
  <c r="E1309" i="2"/>
  <c r="E1306" i="2"/>
  <c r="F1306" i="2" s="1"/>
  <c r="E1304" i="2"/>
  <c r="F1304" i="2" s="1"/>
  <c r="F1301" i="2"/>
  <c r="E1301" i="2"/>
  <c r="F1298" i="2"/>
  <c r="E1298" i="2"/>
  <c r="E1296" i="2"/>
  <c r="F1296" i="2" s="1"/>
  <c r="E1294" i="2"/>
  <c r="F1294" i="2" s="1"/>
  <c r="F1292" i="2"/>
  <c r="E1292" i="2"/>
  <c r="E1290" i="2"/>
  <c r="F1290" i="2" s="1"/>
  <c r="E1287" i="2"/>
  <c r="F1287" i="2" s="1"/>
  <c r="E1284" i="2"/>
  <c r="F1284" i="2" s="1"/>
  <c r="E1281" i="2"/>
  <c r="F1281" i="2" s="1"/>
  <c r="E1278" i="2"/>
  <c r="F1278" i="2" s="1"/>
  <c r="E1273" i="2"/>
  <c r="F1273" i="2" s="1"/>
  <c r="F1270" i="2"/>
  <c r="E1270" i="2"/>
  <c r="E1266" i="2"/>
  <c r="F1266" i="2" s="1"/>
  <c r="E1262" i="2"/>
  <c r="F1262" i="2" s="1"/>
  <c r="E1259" i="2"/>
  <c r="F1259" i="2" s="1"/>
  <c r="F1255" i="2"/>
  <c r="E1255" i="2"/>
  <c r="E1252" i="2"/>
  <c r="F1252" i="2" s="1"/>
  <c r="E1246" i="2"/>
  <c r="F1246" i="2" s="1"/>
  <c r="E1240" i="2"/>
  <c r="F1240" i="2" s="1"/>
  <c r="E1234" i="2"/>
  <c r="F1234" i="2" s="1"/>
  <c r="E1227" i="2"/>
  <c r="F1227" i="2" s="1"/>
  <c r="F1220" i="2"/>
  <c r="E1220" i="2"/>
  <c r="E1213" i="2"/>
  <c r="F1213" i="2" s="1"/>
  <c r="E1208" i="2"/>
  <c r="F1208" i="2" s="1"/>
  <c r="E1203" i="2"/>
  <c r="F1203" i="2" s="1"/>
  <c r="F1199" i="2"/>
  <c r="E1199" i="2"/>
  <c r="E1193" i="2"/>
  <c r="F1193" i="2" s="1"/>
  <c r="E1187" i="2"/>
  <c r="F1187" i="2" s="1"/>
  <c r="E1182" i="2"/>
  <c r="F1182" i="2" s="1"/>
  <c r="E1180" i="2"/>
  <c r="F1180" i="2" s="1"/>
  <c r="F1178" i="2"/>
  <c r="E1178" i="2"/>
  <c r="E1176" i="2"/>
  <c r="F1176" i="2" s="1"/>
  <c r="E1172" i="2"/>
  <c r="F1172" i="2" s="1"/>
  <c r="E1168" i="2"/>
  <c r="F1168" i="2" s="1"/>
  <c r="E1164" i="2"/>
  <c r="F1164" i="2" s="1"/>
  <c r="E1154" i="2"/>
  <c r="F1154" i="2" s="1"/>
  <c r="F1146" i="2"/>
  <c r="E1146" i="2"/>
  <c r="E1138" i="2"/>
  <c r="F1138" i="2" s="1"/>
  <c r="E1131" i="2"/>
  <c r="F1131" i="2" s="1"/>
  <c r="E1127" i="2"/>
  <c r="F1127" i="2" s="1"/>
  <c r="E1119" i="2"/>
  <c r="F1119" i="2" s="1"/>
  <c r="E1113" i="2"/>
  <c r="F1113" i="2" s="1"/>
  <c r="E1110" i="2"/>
  <c r="F1110" i="2" s="1"/>
  <c r="F1107" i="2"/>
  <c r="E1107" i="2"/>
  <c r="E1103" i="2"/>
  <c r="F1103" i="2" s="1"/>
  <c r="F1098" i="2"/>
  <c r="E1098" i="2"/>
  <c r="E1095" i="2"/>
  <c r="F1095" i="2" s="1"/>
  <c r="E1092" i="2"/>
  <c r="F1092" i="2" s="1"/>
  <c r="E1088" i="2"/>
  <c r="F1088" i="2" s="1"/>
  <c r="E1083" i="2"/>
  <c r="F1083" i="2" s="1"/>
  <c r="E1080" i="2"/>
  <c r="F1080" i="2" s="1"/>
  <c r="E1077" i="2"/>
  <c r="F1077" i="2" s="1"/>
  <c r="E1073" i="2"/>
  <c r="F1073" i="2" s="1"/>
  <c r="E1068" i="2"/>
  <c r="F1068" i="2" s="1"/>
  <c r="E1065" i="2"/>
  <c r="F1065" i="2" s="1"/>
  <c r="E1062" i="2"/>
  <c r="F1062" i="2" s="1"/>
  <c r="F1058" i="2"/>
  <c r="E1058" i="2"/>
  <c r="F1053" i="2"/>
  <c r="E1053" i="2"/>
  <c r="E1050" i="2"/>
  <c r="F1050" i="2" s="1"/>
  <c r="E1047" i="2"/>
  <c r="F1047" i="2" s="1"/>
  <c r="E1043" i="2"/>
  <c r="F1043" i="2" s="1"/>
  <c r="E1038" i="2"/>
  <c r="F1038" i="2" s="1"/>
  <c r="E1035" i="2"/>
  <c r="F1035" i="2" s="1"/>
  <c r="E1032" i="2"/>
  <c r="F1032" i="2" s="1"/>
  <c r="E1028" i="2"/>
  <c r="F1028" i="2" s="1"/>
  <c r="E1023" i="2"/>
  <c r="F1023" i="2" s="1"/>
  <c r="E1020" i="2"/>
  <c r="F1020" i="2" s="1"/>
  <c r="E1017" i="2"/>
  <c r="F1017" i="2" s="1"/>
  <c r="E1013" i="2"/>
  <c r="F1013" i="2" s="1"/>
  <c r="E1008" i="2"/>
  <c r="F1008" i="2" s="1"/>
  <c r="E1005" i="2"/>
  <c r="F1005" i="2" s="1"/>
  <c r="E1002" i="2"/>
  <c r="F1002" i="2" s="1"/>
  <c r="E998" i="2"/>
  <c r="F998" i="2" s="1"/>
  <c r="E993" i="2"/>
  <c r="F993" i="2" s="1"/>
  <c r="E990" i="2"/>
  <c r="F990" i="2" s="1"/>
  <c r="F996" i="2" s="1"/>
  <c r="E985" i="2"/>
  <c r="F985" i="2" s="1"/>
  <c r="E982" i="2"/>
  <c r="F982" i="2" s="1"/>
  <c r="E977" i="2"/>
  <c r="F977" i="2" s="1"/>
  <c r="E974" i="2"/>
  <c r="F974" i="2" s="1"/>
  <c r="E971" i="2"/>
  <c r="F971" i="2" s="1"/>
  <c r="E968" i="2"/>
  <c r="F968" i="2" s="1"/>
  <c r="E964" i="2"/>
  <c r="F964" i="2" s="1"/>
  <c r="E962" i="2"/>
  <c r="F962" i="2" s="1"/>
  <c r="E951" i="2"/>
  <c r="F951" i="2" s="1"/>
  <c r="F955" i="2" s="1"/>
  <c r="E944" i="2"/>
  <c r="F944" i="2" s="1"/>
  <c r="F940" i="2"/>
  <c r="E940" i="2"/>
  <c r="E936" i="2"/>
  <c r="F936" i="2" s="1"/>
  <c r="E932" i="2"/>
  <c r="F932" i="2" s="1"/>
  <c r="E926" i="2"/>
  <c r="F926" i="2" s="1"/>
  <c r="F921" i="2"/>
  <c r="E921" i="2"/>
  <c r="E915" i="2"/>
  <c r="F915" i="2" s="1"/>
  <c r="E909" i="2"/>
  <c r="F909" i="2" s="1"/>
  <c r="E901" i="2"/>
  <c r="F901" i="2" s="1"/>
  <c r="E895" i="2"/>
  <c r="F895" i="2" s="1"/>
  <c r="E892" i="2"/>
  <c r="F892" i="2" s="1"/>
  <c r="E888" i="2"/>
  <c r="F888" i="2" s="1"/>
  <c r="E884" i="2"/>
  <c r="F884" i="2" s="1"/>
  <c r="E880" i="2"/>
  <c r="F880" i="2" s="1"/>
  <c r="E873" i="2"/>
  <c r="F873" i="2" s="1"/>
  <c r="E868" i="2"/>
  <c r="F868" i="2" s="1"/>
  <c r="E864" i="2"/>
  <c r="F864" i="2" s="1"/>
  <c r="E859" i="2"/>
  <c r="F859" i="2" s="1"/>
  <c r="E853" i="2"/>
  <c r="F853" i="2" s="1"/>
  <c r="E845" i="2"/>
  <c r="F845" i="2" s="1"/>
  <c r="E839" i="2"/>
  <c r="F839" i="2" s="1"/>
  <c r="F836" i="2"/>
  <c r="E836" i="2"/>
  <c r="E832" i="2"/>
  <c r="F832" i="2" s="1"/>
  <c r="E826" i="2"/>
  <c r="F826" i="2" s="1"/>
  <c r="E821" i="2"/>
  <c r="F821" i="2" s="1"/>
  <c r="E816" i="2"/>
  <c r="F816" i="2" s="1"/>
  <c r="E810" i="2"/>
  <c r="F810" i="2" s="1"/>
  <c r="E802" i="2"/>
  <c r="F802" i="2" s="1"/>
  <c r="F806" i="2" s="1"/>
  <c r="E796" i="2"/>
  <c r="F796" i="2" s="1"/>
  <c r="E793" i="2"/>
  <c r="F793" i="2" s="1"/>
  <c r="E790" i="2"/>
  <c r="F790" i="2" s="1"/>
  <c r="E786" i="2"/>
  <c r="F786" i="2" s="1"/>
  <c r="F780" i="2"/>
  <c r="E780" i="2"/>
  <c r="E775" i="2"/>
  <c r="F775" i="2" s="1"/>
  <c r="E770" i="2"/>
  <c r="F770" i="2" s="1"/>
  <c r="E765" i="2"/>
  <c r="F765" i="2" s="1"/>
  <c r="E759" i="2"/>
  <c r="F759" i="2" s="1"/>
  <c r="E751" i="2"/>
  <c r="F751" i="2" s="1"/>
  <c r="F755" i="2" s="1"/>
  <c r="E745" i="2"/>
  <c r="F745" i="2" s="1"/>
  <c r="E742" i="2"/>
  <c r="F742" i="2" s="1"/>
  <c r="E738" i="2"/>
  <c r="F738" i="2" s="1"/>
  <c r="E734" i="2"/>
  <c r="F734" i="2" s="1"/>
  <c r="E728" i="2"/>
  <c r="F728" i="2" s="1"/>
  <c r="E723" i="2"/>
  <c r="F723" i="2" s="1"/>
  <c r="E719" i="2"/>
  <c r="F719" i="2" s="1"/>
  <c r="E714" i="2"/>
  <c r="F714" i="2" s="1"/>
  <c r="E708" i="2"/>
  <c r="F708" i="2" s="1"/>
  <c r="E702" i="2"/>
  <c r="F702" i="2" s="1"/>
  <c r="E697" i="2"/>
  <c r="F697" i="2" s="1"/>
  <c r="F689" i="2"/>
  <c r="E689" i="2"/>
  <c r="E685" i="2"/>
  <c r="F685" i="2" s="1"/>
  <c r="E677" i="2"/>
  <c r="F677" i="2" s="1"/>
  <c r="E672" i="2"/>
  <c r="F672" i="2" s="1"/>
  <c r="E668" i="2"/>
  <c r="F668" i="2" s="1"/>
  <c r="E655" i="2"/>
  <c r="F655" i="2" s="1"/>
  <c r="E650" i="2"/>
  <c r="F650" i="2" s="1"/>
  <c r="E643" i="2"/>
  <c r="F643" i="2" s="1"/>
  <c r="E634" i="2"/>
  <c r="F634" i="2" s="1"/>
  <c r="E630" i="2"/>
  <c r="F630" i="2" s="1"/>
  <c r="F621" i="2"/>
  <c r="E621" i="2"/>
  <c r="E617" i="2"/>
  <c r="F617" i="2" s="1"/>
  <c r="E612" i="2"/>
  <c r="F612" i="2" s="1"/>
  <c r="E608" i="2"/>
  <c r="F608" i="2" s="1"/>
  <c r="E592" i="2"/>
  <c r="F592" i="2" s="1"/>
  <c r="E578" i="2"/>
  <c r="F578" i="2" s="1"/>
  <c r="E568" i="2"/>
  <c r="F568" i="2" s="1"/>
  <c r="E563" i="2"/>
  <c r="F563" i="2" s="1"/>
  <c r="E552" i="2"/>
  <c r="F552" i="2" s="1"/>
  <c r="E549" i="2"/>
  <c r="F549" i="2" s="1"/>
  <c r="E546" i="2"/>
  <c r="F546" i="2" s="1"/>
  <c r="E542" i="2"/>
  <c r="F542" i="2" s="1"/>
  <c r="E535" i="2"/>
  <c r="F535" i="2" s="1"/>
  <c r="E532" i="2"/>
  <c r="F532" i="2" s="1"/>
  <c r="E528" i="2"/>
  <c r="F528" i="2" s="1"/>
  <c r="E524" i="2"/>
  <c r="F524" i="2" s="1"/>
  <c r="E517" i="2"/>
  <c r="F517" i="2" s="1"/>
  <c r="E511" i="2"/>
  <c r="F511" i="2" s="1"/>
  <c r="F506" i="2"/>
  <c r="E506" i="2"/>
  <c r="E501" i="2"/>
  <c r="F501" i="2" s="1"/>
  <c r="E497" i="2"/>
  <c r="F497" i="2" s="1"/>
  <c r="E491" i="2"/>
  <c r="F491" i="2" s="1"/>
  <c r="E486" i="2"/>
  <c r="F486" i="2" s="1"/>
  <c r="F481" i="2"/>
  <c r="E481" i="2"/>
  <c r="E476" i="2"/>
  <c r="F476" i="2" s="1"/>
  <c r="E468" i="2"/>
  <c r="F468" i="2" s="1"/>
  <c r="F471" i="2" s="1"/>
  <c r="E456" i="2"/>
  <c r="F456" i="2" s="1"/>
  <c r="E448" i="2"/>
  <c r="F448" i="2" s="1"/>
  <c r="E438" i="2"/>
  <c r="F438" i="2" s="1"/>
  <c r="E428" i="2"/>
  <c r="F428" i="2" s="1"/>
  <c r="E425" i="2"/>
  <c r="F425" i="2" s="1"/>
  <c r="E413" i="2"/>
  <c r="F413" i="2" s="1"/>
  <c r="E405" i="2"/>
  <c r="F405" i="2" s="1"/>
  <c r="E395" i="2"/>
  <c r="F395" i="2" s="1"/>
  <c r="E385" i="2"/>
  <c r="F385" i="2" s="1"/>
  <c r="E382" i="2"/>
  <c r="F382" i="2" s="1"/>
  <c r="E370" i="2"/>
  <c r="F370" i="2" s="1"/>
  <c r="E362" i="2"/>
  <c r="F362" i="2" s="1"/>
  <c r="E352" i="2"/>
  <c r="F352" i="2" s="1"/>
  <c r="E342" i="2"/>
  <c r="F342" i="2" s="1"/>
  <c r="E339" i="2"/>
  <c r="F339" i="2" s="1"/>
  <c r="E327" i="2"/>
  <c r="F327" i="2" s="1"/>
  <c r="E317" i="2"/>
  <c r="F317" i="2" s="1"/>
  <c r="F314" i="2"/>
  <c r="E314" i="2"/>
  <c r="E304" i="2"/>
  <c r="F304" i="2" s="1"/>
  <c r="F312" i="2" s="1"/>
  <c r="E296" i="2"/>
  <c r="F296" i="2" s="1"/>
  <c r="F282" i="2"/>
  <c r="E282" i="2"/>
  <c r="E279" i="2"/>
  <c r="F279" i="2" s="1"/>
  <c r="E269" i="2"/>
  <c r="F269" i="2" s="1"/>
  <c r="E261" i="2"/>
  <c r="F261" i="2" s="1"/>
  <c r="E254" i="2"/>
  <c r="F254" i="2" s="1"/>
  <c r="F257" i="2" s="1"/>
  <c r="E244" i="2"/>
  <c r="F244" i="2" s="1"/>
  <c r="E236" i="2"/>
  <c r="F236" i="2" s="1"/>
  <c r="E228" i="2"/>
  <c r="F228" i="2" s="1"/>
  <c r="E220" i="2"/>
  <c r="F220" i="2" s="1"/>
  <c r="E213" i="2"/>
  <c r="F213" i="2" s="1"/>
  <c r="E207" i="2"/>
  <c r="F207" i="2" s="1"/>
  <c r="E201" i="2"/>
  <c r="F201" i="2" s="1"/>
  <c r="E195" i="2"/>
  <c r="F195" i="2" s="1"/>
  <c r="E186" i="2"/>
  <c r="F186" i="2" s="1"/>
  <c r="E178" i="2"/>
  <c r="F178" i="2" s="1"/>
  <c r="E168" i="2"/>
  <c r="F168" i="2" s="1"/>
  <c r="E158" i="2"/>
  <c r="F158" i="2" s="1"/>
  <c r="E150" i="2"/>
  <c r="F150" i="2" s="1"/>
  <c r="E140" i="2"/>
  <c r="F140" i="2" s="1"/>
  <c r="E130" i="2"/>
  <c r="F130" i="2" s="1"/>
  <c r="E122" i="2"/>
  <c r="F122" i="2" s="1"/>
  <c r="E111" i="2"/>
  <c r="F111" i="2" s="1"/>
  <c r="E103" i="2"/>
  <c r="F103" i="2" s="1"/>
  <c r="E92" i="2"/>
  <c r="F92" i="2" s="1"/>
  <c r="E83" i="2"/>
  <c r="F83" i="2" s="1"/>
  <c r="E75" i="2"/>
  <c r="F75" i="2" s="1"/>
  <c r="E68" i="2"/>
  <c r="F68" i="2" s="1"/>
  <c r="E61" i="2"/>
  <c r="F61" i="2" s="1"/>
  <c r="E56" i="2"/>
  <c r="F56" i="2" s="1"/>
  <c r="E49" i="2"/>
  <c r="F49" i="2" s="1"/>
  <c r="E46" i="2"/>
  <c r="F46" i="2" s="1"/>
  <c r="E41" i="2"/>
  <c r="F41" i="2" s="1"/>
  <c r="E36" i="2"/>
  <c r="F36" i="2" s="1"/>
  <c r="E33" i="2"/>
  <c r="F33" i="2" s="1"/>
  <c r="E30" i="2"/>
  <c r="F30" i="2" s="1"/>
  <c r="E22" i="2"/>
  <c r="F22" i="2" s="1"/>
  <c r="E20" i="2"/>
  <c r="F20" i="2" s="1"/>
  <c r="E16" i="2"/>
  <c r="F16" i="2" s="1"/>
  <c r="E10" i="2"/>
  <c r="F10" i="2" s="1"/>
  <c r="E5" i="2"/>
  <c r="F5" i="2" s="1"/>
  <c r="F1041" i="2" l="1"/>
  <c r="F14" i="2"/>
  <c r="F335" i="2"/>
  <c r="F693" i="2"/>
  <c r="F421" i="2"/>
  <c r="F522" i="2"/>
  <c r="F446" i="2"/>
  <c r="F628" i="2"/>
  <c r="F878" i="2"/>
  <c r="F1276" i="2"/>
  <c r="F732" i="2"/>
  <c r="F1129" i="2"/>
  <c r="F800" i="2"/>
  <c r="F226" i="2"/>
  <c r="F1545" i="2"/>
  <c r="F27" i="2"/>
  <c r="F252" i="2"/>
  <c r="F1341" i="2"/>
  <c r="F1238" i="2"/>
  <c r="F1086" i="2"/>
  <c r="F277" i="2"/>
  <c r="F606" i="2"/>
  <c r="F403" i="2"/>
  <c r="F988" i="2"/>
  <c r="F190" i="2"/>
  <c r="F1116" i="2"/>
  <c r="F1675" i="2"/>
  <c r="F360" i="2"/>
  <c r="F784" i="2"/>
  <c r="F1026" i="2"/>
  <c r="F1444" i="2"/>
  <c r="F640" i="2"/>
  <c r="F681" i="2"/>
  <c r="F905" i="2"/>
  <c r="F1071" i="2"/>
  <c r="F1162" i="2"/>
  <c r="F54" i="2"/>
  <c r="F378" i="2"/>
  <c r="F849" i="2"/>
  <c r="F1011" i="2"/>
  <c r="F1315" i="2"/>
  <c r="F1663" i="2"/>
  <c r="F292" i="2"/>
  <c r="F540" i="2"/>
  <c r="F566" i="2"/>
  <c r="F949" i="2"/>
  <c r="F1056" i="2"/>
  <c r="F1184" i="2"/>
  <c r="F830" i="2"/>
  <c r="F1101" i="2"/>
  <c r="F1371" i="2"/>
  <c r="F1596" i="2"/>
  <c r="F464" i="2"/>
  <c r="F664" i="2"/>
  <c r="F749" i="2"/>
  <c r="F980" i="2"/>
  <c r="F1626" i="2"/>
  <c r="F1279" i="2"/>
  <c r="D1677" i="2" l="1"/>
</calcChain>
</file>

<file path=xl/sharedStrings.xml><?xml version="1.0" encoding="utf-8"?>
<sst xmlns="http://schemas.openxmlformats.org/spreadsheetml/2006/main" count="3628" uniqueCount="707">
  <si>
    <t>Código</t>
  </si>
  <si>
    <t>Concepto</t>
  </si>
  <si>
    <t>Unidad</t>
  </si>
  <si>
    <t>Cantidad</t>
  </si>
  <si>
    <t>P. Unitario</t>
  </si>
  <si>
    <t>Importe</t>
  </si>
  <si>
    <t xml:space="preserve">Costo </t>
  </si>
  <si>
    <t>A</t>
  </si>
  <si>
    <t>Presupuesto</t>
  </si>
  <si>
    <t>A98</t>
  </si>
  <si>
    <t>Preliminares</t>
  </si>
  <si>
    <t>10301-051</t>
  </si>
  <si>
    <t>Tapial  a base de lámina pintro y postes metálicos anclados al piso con concreto F'c=100 kg/cm2, incluye: dos puertas de acceso de 4.80 m cada una, para entrada y salida de vehiculos y maquinaria, mano de obra, equipo y herramienta. PUOT</t>
  </si>
  <si>
    <t>M</t>
  </si>
  <si>
    <t>10301-002</t>
  </si>
  <si>
    <t>Trazo y nivelación con equipo topográfico, estableciendo ejes de referencia y bancos de nivel, incluye: materiales, cuadrilla de topografía, equipo y herramienta.</t>
  </si>
  <si>
    <t>M2</t>
  </si>
  <si>
    <t>TOTAL Preliminares</t>
  </si>
  <si>
    <t>A2</t>
  </si>
  <si>
    <t>Desmontajes y demoliciones</t>
  </si>
  <si>
    <t>10304-055</t>
  </si>
  <si>
    <t>Demolición de muros, losas, recubrimientos y firmes de concreto, extracción de cimentación existentes , incluye: mano de obra, andamios, equipo y herramienta.</t>
  </si>
  <si>
    <t>10304-266</t>
  </si>
  <si>
    <t>Demolición de cimentación existente, a mano con marro, incluye: mano de obra, equipo y herramienta.</t>
  </si>
  <si>
    <t>M3</t>
  </si>
  <si>
    <t>10401-104</t>
  </si>
  <si>
    <t>Acarreo en camión de material producto de la excavación, despalme y/o demolición fuera de la obra a tiro libre (sitio autorizado por el municipio), volumen medido en banco, incluye: carga  a maquina, fletes, equipo y herramienta. Volumen medido en banco.</t>
  </si>
  <si>
    <t>TOTAL Desmontajes y demoliciones</t>
  </si>
  <si>
    <t>A3</t>
  </si>
  <si>
    <t>Cimentación</t>
  </si>
  <si>
    <t>A31</t>
  </si>
  <si>
    <t>Excavaciones</t>
  </si>
  <si>
    <t>10401-052</t>
  </si>
  <si>
    <t>Excavación a cielo abierto a máquina en material tipo I-A,  de  -2.01 a -4.00 m, incluye: carga a camión, mano de obra, equipo y herramienta.</t>
  </si>
  <si>
    <t>10401-021</t>
  </si>
  <si>
    <t>Excavación de cepa, por medios manuales de 0 a -2.00 m, en material tipo I-A, incluye: mano de obra, equipo y herramienta</t>
  </si>
  <si>
    <t>10605-015</t>
  </si>
  <si>
    <t>Repellado  sobre corte de terreno natural enn colindancias con mezcla cemento arena en proporción de 1:1:6 y grava de 3/8", incluye: suministro de materiales, acarreos, andamios, limpieza, mano de obra, equipo y herramienta.</t>
  </si>
  <si>
    <t>10401-092</t>
  </si>
  <si>
    <t>Afine, nivelación y compactación del fondo de la excavación con bailarina, incluye: materiales, mano de obra, equipo y herramienta.</t>
  </si>
  <si>
    <t>10401-512</t>
  </si>
  <si>
    <t>Relleno con material de banco, compactado con bailarina al 95% proctor, adicionando agua, incluye: suministro de materiales, acarreos, mano de obra, maquinaria, equipo, herramienta y todo lo necesario para su rcorrecta ejecución.</t>
  </si>
  <si>
    <t>TOTAL Excavaciones</t>
  </si>
  <si>
    <t>A32</t>
  </si>
  <si>
    <t>Contratrabes y Losa</t>
  </si>
  <si>
    <t>10401-261</t>
  </si>
  <si>
    <t>Plantilla de 5 cm, de espesor de concreto premezclado de F'c=100 kg/cm2, incluye: preparación de la superficie, nivelación, maestreado, colado, mano de obra, equipo,  herramienta y todo lo necesario para su correcta ejecución.</t>
  </si>
  <si>
    <t>CT4</t>
  </si>
  <si>
    <t>Contratrabe de 0.3 x 0.9 m. y 24 m. de longitud de concreto hecho en obra F'c=250 kg/cm2, armado con 6 varillas # 6, 4 varillas # 4 , bastones y estribos # 3 a cada 15 cm. (promedio), Incluye: suministro de materiales, acarreos , cortes, traslapes, desperdicios, habilitado, cimbrado acabado común, descimbrado , limpieza, mano de obra, equipo y herramienta.</t>
  </si>
  <si>
    <t>PZA</t>
  </si>
  <si>
    <t>CT-A</t>
  </si>
  <si>
    <t>Contratrabe EJE A de 0.3 x 1.00 m. y 22 m. de longitud de concreto PREMEZCLADO F'c=250 kg/cm2, armado con 6 varillas # 6, 6 varillas # 4 , bastones y estribos # 3 a cada 20 cm. (promedio), Incluye: suministro de materiales, acarreos , cortes, traslapes, desperdicios, habilitado, cimbrado acabado común, descimbrado , limpieza, mano de obra, equipo y herramienta.</t>
  </si>
  <si>
    <t>CT-1</t>
  </si>
  <si>
    <t>Contratrabe CT-1 de 0.3 x 1.00 m. y 9.25 m. de longitud de concreto PREMEZCLADO F'c=250 kg/cm2, armado con 6 varillas # 6, 6 varillas # 4 , bastones y estribos # 3 a cada 20 cm. (promedio), Incluye: suministro de materiales, acarreos , cortes, traslapes, desperdicios, habilitado, cimbrado acabado común, descimbrado , limpieza, mano de obra, equipo y herramienta.</t>
  </si>
  <si>
    <t>CT-2</t>
  </si>
  <si>
    <t>Contratrabe CT-2 de 0.3 x 1.00 m. y 9.25 m. y na sección de 0.30 x 1.90 de alto de longitud de concreto PREMEZCLADO F'c=250 kg/cm2, armado con 6 varillas # 6, 10 varillas en promedió # 4 , bastones y estribos # 3 a cada 20 cm. (promedio), Incluye: suministro de materiales, acarreos , cortes, traslapes, desperdicios, habilitado, cimbrado acabado común, descimbrado , limpieza, mano de obra, equipo y</t>
  </si>
  <si>
    <t>herramienta.</t>
  </si>
  <si>
    <t>CT-D</t>
  </si>
  <si>
    <t>Contratrabe Eje D  de 0.4 x 1.00 m. y 13.06  m. y na sección de 0.40 x 1.90 de alto de longitud de concreto PREMEZCLADO F'c=250 kg/cm2, armado con 6 varillas # 8 en ambos lechos refuerzos con escuadras y bastones del no 8 indicado en plkano , 10 varillas en promedió # 4 , bastones y estribos # 3 a cada 20 cm y 15 cm indicado en planos. (promedio), Incluye: suministro de materiales, acarreos , cortes, traslapes,</t>
  </si>
  <si>
    <t>desperdicios, habilitado, cimbrado acabado común, descimbrado , limpieza, mano de obra, equipo y herramienta.</t>
  </si>
  <si>
    <t>CT-3</t>
  </si>
  <si>
    <t>Contratrabe CT-3 de 0.3 x 1.90 m. y 3.35 m.  concreto PREMEZCLADO F'c=250 kg/cm2, armado con 4 varillas # 5, 10 varillas en promedió # 4 , bastones y estribos # 4 a cada 20 cm. (promedio), Incluye: suministro de materiales, acarreos , cortes, traslapes, desperdicios, habilitado, cimbrado acabado común, descimbrado , limpieza, mano de obra, equipo y herramienta.</t>
  </si>
  <si>
    <t>CT-G</t>
  </si>
  <si>
    <t>Contratrabe Eje G  de 0.3 x 1.00 m. y 22.15  m. y dos secciones  de 0.30 x 1.90 de alto de 3.40 m de longitud de concreto PREMEZCLADO F'c=250 kg/cm2, armado con 6 varillas # 6 en ambos lechos refuerzos con escuadras y bastones del no 6 indicado en plkano , 20 varillas en promedió # 4 , bastones y estribos # 3 a cada 20 cm indicado en planos. (promedio), Incluye: suministro de materiales, acarreos , cortes, traslapes,</t>
  </si>
  <si>
    <t>CT- eje 1</t>
  </si>
  <si>
    <t>Contratrabe Eje 1 y 7 de 0.3 x 1.0 m. y 12.11 m. concreto PREMEZCLADO F'c=250 kg/cm2, armado con 6varillas # 6, 10 varillas en promedió # 4 , bastones y estribos # 4 a cada 20 cm. (promedio), Incluye: suministro de materiales, acarreos , cortes, traslapes, desperdicios, habilitado, cimbrado acabado común, descimbrado , limpieza, mano de obra, equipo y herramienta.</t>
  </si>
  <si>
    <t>CT- eje 2</t>
  </si>
  <si>
    <t>Contratrabe Eje 2 de  0.3 x 1.0 m. de  12.11 m. con un bloque con seccion de 0.30 x 1.90 m x 3.15 con concreto PREMEZCLADO F'c=250 kg/cm2, armado con 8 varillas # 6, 10 varillas en promedió # 4 , bastones y estribos # 4 a cada 20 cm. (promedio) refuerzos co  3 y 4 varillas de No 8, Incluye: suministro de materiales, acarreos , cortes, traslapes, desperdicios, habilitado, cimbrado acabado común,</t>
  </si>
  <si>
    <t>descimbrado , limpieza, mano de obra, equipo y herramienta.</t>
  </si>
  <si>
    <t>CT- eje 2'</t>
  </si>
  <si>
    <t>Contratrabe Eje 2' de  0.3 x 1.0 m. de  12.11 m. con un bloque con seccion de 0.30 x 1.90 m x 3.15 con concreto PREMEZCLADO F'c=250 kg/cm2, armado con 8 varillas # 6, 10 varillas en promedió # 4 , bastones y estribos # 4 a cada 20 cm. (promedio) refuerzos co  3 y 4 varillas de No 8, Incluye: suministro de materiales, acarreos , cortes, traslapes, desperdicios, habilitado, cimbrado acabado común,</t>
  </si>
  <si>
    <t>CT- eje 3</t>
  </si>
  <si>
    <t>Contratrabe Eje 3 de 0.3 x 1.0 m. y 12.11 m.  concreto PREMEZCLADO F'c=250 kg/cm2, armado con 6varillas # 6, 10 varillas en promedió # 4 , bastones y estribos # 4 a cada 20 cm. (promedio), Incluye: suministro de materiales, acarreos , cortes, traslapes, desperdicios, habilitado, cimbrado acabado común, descimbrado , limpieza, mano de obra, equipo y herramienta.</t>
  </si>
  <si>
    <t>CT--eje 5</t>
  </si>
  <si>
    <t>Contratrabe Eje 5' de  0.3 x 1.0 m. de  12.11 m. con un bloque con seccion de 0.30 x 1.90 m x 3.15 con concreto PREMEZCLADO F'c=250 kg/cm2, armado con 8 varillas # 6, 10 varillas en promedió # 4 , bastones y estribos # 4 a cada 20 cm. (promedio) refuerzos co  3 y 4 varillas de No 8, Incluye: suministro de materiales, acarreos , cortes, traslapes, desperdicios, habilitado, cimbrado acabado común,</t>
  </si>
  <si>
    <t>CT-eje 5'</t>
  </si>
  <si>
    <t>CT-eje 6</t>
  </si>
  <si>
    <t>Contratrabe Eje 6 de 0.3 x 1.0 m. y 12.11 m.  concreto PREMEZCLADO F'c=250 kg/cm2, armado con 6varillas # 6, 10 varillas en promedió # 4 , bastones y estribos # 4 a cada 20 cm. (promedio), Incluye: suministro de materiales, acarreos , cortes, traslapes, desperdicios, habilitado, cimbrado acabado común, descimbrado , limpieza, mano de obra, equipo y herramienta.</t>
  </si>
  <si>
    <t>L2</t>
  </si>
  <si>
    <t>Losa de cimentación de 30 cm. de espesor de concreto premezclado F'c=250 kg/cm2, armado con doble parrilla de varillas # 5@20 cm. en ambos sentidos, refuerzos con bastones segun diseño.</t>
  </si>
  <si>
    <t>TOTAL Contratrabes y Losa</t>
  </si>
  <si>
    <t>TOTAL Cimentación</t>
  </si>
  <si>
    <t>A4</t>
  </si>
  <si>
    <t>Estructura</t>
  </si>
  <si>
    <t>Sotano -2.095</t>
  </si>
  <si>
    <t>A1</t>
  </si>
  <si>
    <t>Columnas y muros</t>
  </si>
  <si>
    <t>C-1</t>
  </si>
  <si>
    <t>Columna C-1 de 0.3 x 0.4 m. de concreto premezclado F'c=250 kg/cm2, armado con 8 varillas # 5 , y 2 estribos # 3 a cada 20 cm. Incluye: materiales, acarreos, elevaciones , cortes, traslapes, desperdicios, habilitado, cimbrado, acabado aparente, descimbrado , limpieza, mano de obra, equipo y herramienta.</t>
  </si>
  <si>
    <t>C-2</t>
  </si>
  <si>
    <t>Columna C-2 de 0.3 x 0.3 m. de concreto premezclado F'c=250 kg/cm2, armado con 8 varillas # 5 , y 2 estribos # 3 a cada 20 cm. Incluye: materiales, acarreos, elevaciones , cortes, traslapes, desperdicios, habilitado, cimbrado, acabado aparente, descimbrado , limpieza, mano de obra, equipo y herramienta.</t>
  </si>
  <si>
    <t>C-3</t>
  </si>
  <si>
    <t>Columna C-3 de 0.6 x 0.3 m. de concreto premezclado F'c=250 kg/cm2, armado con 6 varillas # 5 y 6 varillas # 6 , estribos # 3 a cada 20 cm. Incluye: materiales, acarreos, elevaciones , cortes, traslapes, desperdicios, habilitado, cimbrado, acabado aparente, descimbrado , limpieza, mano de obra, equipo y herramienta.</t>
  </si>
  <si>
    <t>C-4</t>
  </si>
  <si>
    <t>Columna C-4 de 0.5 x 0.45 m + TRAPECIO DE 0.50 c (0.45 +15)/2. de concreto premezclado F'c=250 kg/cm2, armado con 18 varillas # 6 , estribos # 3 a cada 20 cm. Incluye: materiales, acarreos, elevaciones , cortes, traslapes, desperdicios, habilitado, cimbrado, acabado aparente, descimbrado , limpieza, mano de obra, equipo y herramienta.</t>
  </si>
  <si>
    <t>C-5</t>
  </si>
  <si>
    <t>Columna C-5 de 0.6 x 0.3 m. de concreto premezclado F'c=250 kg/cm2, armado con 10 varillas # 5 , dos estribos # 3 a cada 20 cm. Incluye: materiales, acarreos, elevaciones , cortes, traslapes, desperdicios, habilitado, cimbrado, acabado aparente, descimbrado , limpieza, mano de obra, equipo y herramienta.</t>
  </si>
  <si>
    <t>TOTAL Columnas y muros</t>
  </si>
  <si>
    <t>Muro de concreto</t>
  </si>
  <si>
    <t>ECM2</t>
  </si>
  <si>
    <t>Muro de 0.3 m. de espesor, de concreto premezclado F'c=250 kg/cm2, armado con doble parilla; varillas verticales # 5 a cada 0.2 m., varillas horizontales del # 5 a cada 0.2 m , Incluye: suministro de materiales, acarreos, elevaciones , cortes, traslapes, desperdicios, habilitado, cimbrado acabado aparente, colado, vibrado, descimbrado , limpieza, mano de obra, equipo y herramienta.</t>
  </si>
  <si>
    <t>MC-4</t>
  </si>
  <si>
    <t>Muro de 0.2 m. de espesor, de concreto premezclado F'c=250 kg/cm2, armado con doble parilla; varillas verticales # 5 a cada 0.2 m., varillas horizontales del # 3 a cada 0.2 m , Incluye: suministro de materiales, acarreos, elevaciones , cortes, traslapes, desperdicios, habilitado, cimbrado acabado aparente, colado, vibrado, descimbrado , limpieza, mano de obra, equipo y herramienta.</t>
  </si>
  <si>
    <t>MC-1</t>
  </si>
  <si>
    <t>Muro de 0.15 m. de espesor, de concreto hecho en obra F'c=250 kg/cm2, armado con 12varillas VERTICALES # 4  Y 3 ESTRIBOS del No 3 @ 20 cm  , Incluye: suministro de materiales, acarreos, elevaciones , cortes, traslapes, desperdicios, habilitado, cimbrado acabado aparente, colado, vibrado, descimbrado , limpieza, mano de obra, equipo y herramienta.</t>
  </si>
  <si>
    <t>TOTAL Muro de concreto</t>
  </si>
  <si>
    <t>cisternas</t>
  </si>
  <si>
    <t>ECL2</t>
  </si>
  <si>
    <t>Losa de 15 cm. de espesor de concreto premezclado F'c=250 kg/cm2, armado con doble parrilla de varillas # 4@20 cm. en ambos sentidos,</t>
  </si>
  <si>
    <t>TOTAL cisternas</t>
  </si>
  <si>
    <t>TOTAL Sotano -2.095</t>
  </si>
  <si>
    <t>Nivel + 1.545</t>
  </si>
  <si>
    <t>A41</t>
  </si>
  <si>
    <t>Muros de concreto</t>
  </si>
  <si>
    <t>TOTAL Muros de concreto</t>
  </si>
  <si>
    <t>Losas y trabes</t>
  </si>
  <si>
    <t>ECL3</t>
  </si>
  <si>
    <t>Losa  de 0.3 m. de espesor, de concreto premezclado F'c=250 kg/cm2, aligerada con casetón de espuma de poliestireno de alta densidad de 0.6x0.6x0.25 m, con trabe perimetral de 0.35x0.4 m. armada con 6 varillas # 6, nervaduras de 0.20x0.3 m. armada con 4 varillas # 4, y malla electrosoldada 6x6/10-10, incluye: suministro de materiales, acarreos, elevaciones , cortes, traslapes, desperdicios, habilitado, cimbrado</t>
  </si>
  <si>
    <t>acabado común, colado, vibrado, descimbrado , limpieza, mano de obra, equipo y herramienta.</t>
  </si>
  <si>
    <t>TOTAL Losas y trabes</t>
  </si>
  <si>
    <t>TOTAL Nivel + 1.545</t>
  </si>
  <si>
    <t>Nivel +4.455</t>
  </si>
  <si>
    <t>A411</t>
  </si>
  <si>
    <t>A412</t>
  </si>
  <si>
    <t>ECL2 12-2</t>
  </si>
  <si>
    <t>Volado de concreto armado de 40 cm de peralte x 15 cm de remate de concreto premezclado F'c=250 kg/cm2, armado con Var del # 3 @20 en ambos lechos y estribos del No4 @ 17 cm incluye: suministro de materiales, acarreos, elevaciones , cortes, traslapes, desperdicios, habilitado, cimbrado acabado común, colado, vibrado, descimbrado , limpieza, mano de obra, equipo y herramienta.</t>
  </si>
  <si>
    <t>TOTAL Nivel +4.455</t>
  </si>
  <si>
    <t>Nivel + 7.335</t>
  </si>
  <si>
    <t>A42</t>
  </si>
  <si>
    <t>ECL2 12</t>
  </si>
  <si>
    <t>Losa de 12 cm. de espesor de concreto premezclado F'c=250 kg/cm2, armado con doble parrilla de varillas # 3@20 cm. en ambos sentidos,</t>
  </si>
  <si>
    <t>A43</t>
  </si>
  <si>
    <t>Muros de Concreto</t>
  </si>
  <si>
    <t>TOTAL Muros de Concreto</t>
  </si>
  <si>
    <t>TOTAL Nivel + 7.335</t>
  </si>
  <si>
    <t>B1</t>
  </si>
  <si>
    <t>Nivel + 10.215</t>
  </si>
  <si>
    <t>B11</t>
  </si>
  <si>
    <t>B12</t>
  </si>
  <si>
    <t>TOTAL Nivel + 10.215</t>
  </si>
  <si>
    <t>B2</t>
  </si>
  <si>
    <t>Nivel +13.095</t>
  </si>
  <si>
    <t>B21</t>
  </si>
  <si>
    <t>Losa</t>
  </si>
  <si>
    <t>TOTAL Losa</t>
  </si>
  <si>
    <t>B22</t>
  </si>
  <si>
    <t>TOTAL Nivel +13.095</t>
  </si>
  <si>
    <t>B3</t>
  </si>
  <si>
    <t>Nivel Azotea</t>
  </si>
  <si>
    <t>B31</t>
  </si>
  <si>
    <t>Losa azotea</t>
  </si>
  <si>
    <t>TOTAL Losa azotea</t>
  </si>
  <si>
    <t>TOTAL Nivel Azotea</t>
  </si>
  <si>
    <t>TOTAL Estructura</t>
  </si>
  <si>
    <t>Albañilerias</t>
  </si>
  <si>
    <t>A11</t>
  </si>
  <si>
    <t>Muros cadenas y castillos</t>
  </si>
  <si>
    <t>10601-043</t>
  </si>
  <si>
    <t>Muro de 12 cm. de block de concreto de 12x20x40 cm. asentado con mezcla cemento arena 1:5, acabado común, con refuerzos horizontales a base de escalerilla a cada 2 hiladas, incluye: materiales, acarreos, mano de obra, equipo y herramienta.</t>
  </si>
  <si>
    <t>10602-025</t>
  </si>
  <si>
    <t>Cadena de 12x20 cm. de concreto hecho en obra de F'c=200 kg/cm2, acabado común, armada con armex 12x20-4, incluye: materiales, acarreos, cortes, desperdicios, traslapes, amarres, cimbrado, coldado, descimbrado, mano de obra, equipo y herramienta.</t>
  </si>
  <si>
    <t>10604-031</t>
  </si>
  <si>
    <t>Castillo K-05  de 30 x30 cm. de concreto hecho en obra de F'c=150 kg/cm2, acabado común, armado con armex 15-20-4., incluye: materiales, acarreos, cortes, desperdicios, traslapes, amarres, cimbrado, colado, descimbrado, mano de obra, equipo y herramienta.</t>
  </si>
  <si>
    <t>10604-034</t>
  </si>
  <si>
    <t>Castillo K-4 de 15x45 cm. de concreto hecho en obra de F'c=150 kg/cm2, acabado aparente, armado con 8var No 4 y estreibos del No 3 @20 cm, incluye: materiales, acarreos, cortes, desperdicios, traslapes, amarres, cimbrado, colado, descimbrado, mano de obra, equipo y herramienta.</t>
  </si>
  <si>
    <t>10604-004</t>
  </si>
  <si>
    <t>Castillo ahogado de 15x15 cm. de concreto hecho en obra de F'c=150 kg/cm2., con una varilla de 3/8", incluye: materiales, mano de obra, equipo y herramienta.</t>
  </si>
  <si>
    <t>10604-035</t>
  </si>
  <si>
    <t>Castillo K-2 de 15x30 cm. de concreto hecho en obra de F'c=150 kg/cm2, acabado común, armado con armex 15-30-4., incluye: materiales, acarreos, cortes, desperdicios, traslapes, amarres, cimbrado, colado, descimbrado, mano de obra, equipo y herramienta.</t>
  </si>
  <si>
    <t>10604-036</t>
  </si>
  <si>
    <t>Castillo K-3  de 20x40 cm. de concreto hecho en obra de F'c=150 kg/cm2, acabado aparente, armado con armex 15-30-4., incluye: materiales, acarreos, cortes, desperdicios, traslapes, amarres, cimbrado, colado, descimbrado, mano de obra, equipo y herramienta.</t>
  </si>
  <si>
    <t>10604-059</t>
  </si>
  <si>
    <t>Castillo K-1 de 15x15 cm. de concreto hecho en obra de F'c=200 kg/cm2, acabado aparente, armado con 4 varillas de 3/8" y estribos del No.2 a cada 20 cm, incluye: materiales, acarreos, cortes, desperdicios, armado, traslapes, amarres, cimbrado, coldado, descimbrado, mano de obra, equipo y herramienta.</t>
  </si>
  <si>
    <t>10601-048</t>
  </si>
  <si>
    <t>Muro de 20 cm. de block de concreto de 20x20x40 cm. asentado con mezcla cemento arena 1:5, acabado aparente, con refuerzos horizontales a base de escalerilla a cada 2 hiladas, incluye: materiales, acarreos, mano de obra, equipo y herramienta.</t>
  </si>
  <si>
    <t>TOTAL Muros cadenas y castillos</t>
  </si>
  <si>
    <t>A12</t>
  </si>
  <si>
    <t>Aplanados</t>
  </si>
  <si>
    <t>10605-005</t>
  </si>
  <si>
    <t>Aplanado acabado fino sobre muros, con mezcla cemento arena en proporción de 1:4, incluye: suministro de materiales, acarreos, andamios, limpieza, mano de obra, equipo y herramienta.</t>
  </si>
  <si>
    <t>10605-025</t>
  </si>
  <si>
    <t>Boquilla de aplanado acabado fino, con mezcla cemento arena en proporción de 1:4, incluye: suministro de materiales, acarreos, andamios, limpieza, mano de obra, equipo y herramienta.</t>
  </si>
  <si>
    <t>10605-095</t>
  </si>
  <si>
    <t>Aplanado en plafones con mezcla yeso cemento, incluye: suministro de materiales, acarreos, andamios, limpieza, mano de obra, equipo y herramienta.</t>
  </si>
  <si>
    <t>10605-101</t>
  </si>
  <si>
    <t>Aplanado fino en muros de fachada, de 1.5 cm. de espesor, con mezcla cemento arena 1:5, incluye: suministro de materiales, acarreos, elevaciones, renta, montaje y desmontaje de hamaca, mano de obra, equipo y herramienta.</t>
  </si>
  <si>
    <t>TOTAL Aplanados</t>
  </si>
  <si>
    <t>A13</t>
  </si>
  <si>
    <t>Varios</t>
  </si>
  <si>
    <t>10615-001</t>
  </si>
  <si>
    <t>Sardinel de 6x8 cms. de concreto hecho en obra de F'c=150 kg/cm2, armado con una varilla del No. 3, cimbrado, descimbrado, mano de obra, equipo y herramienta.</t>
  </si>
  <si>
    <t>10615-031</t>
  </si>
  <si>
    <t>Relleno de tezontle en charolas de baño, incluye: suministro de materiales, acarreos, elevaciones, mano de obra, equipo y herramienta.</t>
  </si>
  <si>
    <t>10615-033</t>
  </si>
  <si>
    <t>Detalles de albañileria para recibir puertas, ventanas, pasos de instalaciones, resanes, incluye: materiales, mano de obra, equipo y herramienta.</t>
  </si>
  <si>
    <t>JOR</t>
  </si>
  <si>
    <t>10615-051</t>
  </si>
  <si>
    <t>Nicho de medición eléctrica de 1.10x0.60x2.00 m. cimentación abase de dala de 0.20x0.40 m, de concreto F'c=200 kg/cm2, armada con 4 varillas No.3 y est. # 2 @ 20 cm. muros de tabique R.R. 7x14x28 c, acabado repellado con mezcla cemento arena 1:4, dos castillos de 15x15 cm, de concreto F'c=200 kg/cm2, armados con 4 vars. No. 3 y est. No. 2 @ 20 cm, dos losas inferior y superior de 10 cm. de concreto F'c=200</t>
  </si>
  <si>
    <t>kg/cm2, armado con malla electrosoldada 6x6/10-10, acabado aparente, incluye: suministro de materiales, mano de obra, equipo y herramienta.</t>
  </si>
  <si>
    <t>10615-081</t>
  </si>
  <si>
    <t>Junta constructiva de 15 cm, en castillos a base de celotex, incluye: suministro de materiales, mano de obra, equipo y herramienta.</t>
  </si>
  <si>
    <t>TOTAL Varios</t>
  </si>
  <si>
    <t>A14</t>
  </si>
  <si>
    <t>Registros</t>
  </si>
  <si>
    <t>10608-001</t>
  </si>
  <si>
    <t>Registro sanitario con mediadas interiores de 0.4 x 0.6 y 0.6 m. de profundidad, fabicado con muros de tabique rojo recocido, asentado con mezcla cemento arena en proporción de 1:5, sobre firme de 0.08 m. y cubierta de 0.08m. de espesor de concreto hecho en obra de F'c=150 kg/cm2, con marco y contramarco comercial, Incluye: excavación en terreno compacto, suministro de materiales, acarreos, desperdicios,</t>
  </si>
  <si>
    <t>habilitado, cimbrado, descimbrado, acabado pulido en interior, limpieza, mano de obra, equipo y herramienta.</t>
  </si>
  <si>
    <t>10608-004</t>
  </si>
  <si>
    <t>Registro sanitario con mediadas interiores de 0.6 x 0.6 y 1 m. de profundidad, fabicado con muros de tabique rojo recocido, asentado con mezcla cemento arena en proporción de 1:5, sobre firme de 0.08 m. y cubierta de 0.1 m. de espesor de concreto hecho en obra de F'c=200 kg/cm2, armado con varilla del # 3 @ 15 cm. con dala de remate de 15x15 cm. armada con 4 vars. # 3 y estribos del # 2 @ 20 cm. con marco y contramarco</t>
  </si>
  <si>
    <t>a base de ángulo 1/4"x3" (7.29 kg/m) y ángulo 1/4"x2 1/2" (6.1 kg/m) respectivamente, Incluye: excavación en terreno blando, suministro de materiales, acarreos, desperdicios, habilitado, cimbrado, descimbrado, acabado pulido en interior, limpieza, mano de obra, equipo y herramienta.</t>
  </si>
  <si>
    <t>10608-030</t>
  </si>
  <si>
    <t>Registro eléctrico de 0.6 x 0.6 m. de medidas interiores y 1.00 m de profundidad, a base de muros de block de concreto de 12x20x40, asentado con mezcla de cemento arena en proporción de 1:5, aplanado acabado pulido en interior, sobre base de tezontle de 10 cms. de espesor, con tapa de 0.08 m.de espesor, de concreto hecho en obra de F'c= 200 kg/cm2, con marco y contramarco de  ángulo de acero de 1/4x3</t>
  </si>
  <si>
    <t>pulgadas, armada con varilla del No. 3 @ 15 en ambos sentidos sobre cadena de 0.12x0.15 m. armada con 4 varillas del No. 3 y estribos del No. 2 a cada 20 cm, Incluye: trazo, nivelación, excavación, materiales, acarreos, desperdicios, limpieza, mano de obra, equipo y herramienta.</t>
  </si>
  <si>
    <t>TOTAL Registros</t>
  </si>
  <si>
    <t>A15</t>
  </si>
  <si>
    <t>Impermeabilizantes</t>
  </si>
  <si>
    <t>10614-002</t>
  </si>
  <si>
    <t>Impermeabilización para desplante de muros hasta de 40 cm. de ancho a base de capas de imperfest E alternadas con polietileno 800, incluye, materiales, mano de obra, equipo y herramienta.</t>
  </si>
  <si>
    <t>10614-011</t>
  </si>
  <si>
    <t>Impermeabilizacion de muros y charolas de concreto a base de vaportite 550, dos manos a razon de 1 lt/m2 por mano y una aplicación previa de hidroprimer, incluye: preparación de la superficie, mano de obra, equipo y herramienta.</t>
  </si>
  <si>
    <t>10614-021</t>
  </si>
  <si>
    <t>Impermeabilización de jardineras a base de una aplicación de hidroprimer y una de vaportite 550 a razon de 1 lt/m2, incluye: preparación de la superficie, mano de obra, equipo y herramienta.</t>
  </si>
  <si>
    <t>10614-061</t>
  </si>
  <si>
    <t>Impermeabilizante prefabricado de asfalto modificado APP, Dibiten de 4 mm liso, marca JMTEXA, en area de jardin, colocado por termofusión con traslapes de 10 cm, incluye: aplicación de primer emulsion a razón de 4m2/lt, incluye: suministro de materiales, acarreos, elevaciones, cortes, desperdicios, traslapes, mano de obra, equipo y herramienta.</t>
  </si>
  <si>
    <t>TOTAL Impermeabilizantes</t>
  </si>
  <si>
    <t>A16</t>
  </si>
  <si>
    <t>Huellas de escaleras</t>
  </si>
  <si>
    <t>10611-003</t>
  </si>
  <si>
    <t>Escalones de 0.28x0.17 cm de concreto F'c=150 kg/cm2, armado con varilla de 3/8", incluye: trazo, suministro de materiales, acarreos, cimbrado, colado, descimbrado, mano de obra, equipo y herramienta.</t>
  </si>
  <si>
    <t>10611-011</t>
  </si>
  <si>
    <t>Descanso de 0.10 m de espesor, de concreto F'c=200 kg/cm2, armado con varilla de 3/8", colados sobre estructura metálica, acabado escobillado, incluye: suministro de materiales, materiales, acarreos, cimbrado, colado, descimbrado, mano de obra, equipo y herramienta.</t>
  </si>
  <si>
    <t>TOTAL Huellas de escaleras</t>
  </si>
  <si>
    <t>TOTAL Albañilerias</t>
  </si>
  <si>
    <t>A5</t>
  </si>
  <si>
    <t>Muros y Plafones de Tablarroca</t>
  </si>
  <si>
    <t>10702-101</t>
  </si>
  <si>
    <t>Falso plafón de panel tipo estándar de 13 mm. de espesor, con bastidor armado a base canaleta de 1 1/2 (pulg) y canal listón cal. 26, a cada 0.61 m. de separación, incluye: materiales, acarreos, elevaciones, cortes, desperdicios, fijación, esquineros, pasta y cinta de refuerzo de acuerdo al tipo de panel, mano de obra, equipo y herramienta.</t>
  </si>
  <si>
    <t>10702-110</t>
  </si>
  <si>
    <t>Cajillo de iluminación en L, sección 0.56x0.52 m. de panel de yeso normal de 13 mm con estructura de canal y poste estructural de 9.2 cm, incluye: suministro de materiales, anclajes, mano de obra, equipo y herramienta.</t>
  </si>
  <si>
    <t>10702-115</t>
  </si>
  <si>
    <t>Antepecho de panel tipo estándar de 13 mm. de espesor dos caras, con bastidor de 0.6 cm. anclado a la losa, armado a base canales y postes de lámina galvanizada cal. 26 de 6.3 cm. de ancho, a cada 0.61 m. de separación, incluye: ángulos de amarre, materiales, acarreos, elevaciones, cortes, desperdicios, fijación, pasta y cinta de refuerzo de acuerdo al tipo de panel, mano de obra, equipo y</t>
  </si>
  <si>
    <t>TOTAL Muros y Plafones de Tablarroca</t>
  </si>
  <si>
    <t>A6</t>
  </si>
  <si>
    <t>Acabados</t>
  </si>
  <si>
    <t>A64</t>
  </si>
  <si>
    <t>Sotano</t>
  </si>
  <si>
    <t>A61</t>
  </si>
  <si>
    <t>Pisos</t>
  </si>
  <si>
    <t>10401-346</t>
  </si>
  <si>
    <t>Pulido integral de pisos y losas de cimentación a máquina, Incluye: suministro de materiales, acarreos, mano de obra, equipo, herramienta y todo lo necesario para su correcta ejecución.</t>
  </si>
  <si>
    <t>10607-049</t>
  </si>
  <si>
    <t>Piso de 10 cm acabado en concreto lavado, agrefado de granzon de 1/4 negro, armado con malla 6x6/4-4, de concreto F'c= 200 kg/cm2, incluye: suministro de materiales, acarreos, nivelación, cimbrado de fronteras, mano de obra, equipo y herramienta.</t>
  </si>
  <si>
    <t>10607-013</t>
  </si>
  <si>
    <t>Piso de 8 cm acabado estriado para rampa vehicular, de concreto F'c= 150 kg/cm2, incluye: suministro de materiales, acarreos, nivelación, cimbrado de fronteras, mano de obra, equipo y herramienta.</t>
  </si>
  <si>
    <t>TOTAL Pisos</t>
  </si>
  <si>
    <t>A62</t>
  </si>
  <si>
    <t>Pinturas</t>
  </si>
  <si>
    <t>TOTAL Pinturas</t>
  </si>
  <si>
    <t>A63</t>
  </si>
  <si>
    <t>Pastas</t>
  </si>
  <si>
    <t>10605-009</t>
  </si>
  <si>
    <t>Aplanado acabado pulido sobre muros, con mezcla cemento arena en proporción de 1:5, incluye: suministro de materiales, acarreos, andamios, limpieza, mano de obra, equipo y herramienta.</t>
  </si>
  <si>
    <t>10605-009-2</t>
  </si>
  <si>
    <t>Aparentado de muros de concreto, con mezcla cemento arena en proporción de 1:5, incluye: suministro de materiales, acarreos, andamios, limpieza, mano de obra, equipo y herramienta.</t>
  </si>
  <si>
    <t>TOTAL Pastas</t>
  </si>
  <si>
    <t>TOTAL Sotano</t>
  </si>
  <si>
    <t>A65</t>
  </si>
  <si>
    <t>Nivel Planta Baja+1.575</t>
  </si>
  <si>
    <t>A651</t>
  </si>
  <si>
    <t>P-1</t>
  </si>
  <si>
    <t>Piso porcelanico  acabado martelinado de 59.3 x 119 cm , marca Firenze, asentado con adhesivo Interceramic, con juntas en color, incluye: suministro de materiales, acarreos, cortes, desperdicios, mano de obra, equipo y herramienta (piso de $920 el m2)</t>
  </si>
  <si>
    <t>p-02</t>
  </si>
  <si>
    <t>P-03</t>
  </si>
  <si>
    <t>Piso porcelanico   asentado con adhesivo Interceramic, con juntas en color, incluye: suministro de materiales, acarreos, cortes, desperdicios, mano de obra, equipo y herramienta (piso de $920 el m2)</t>
  </si>
  <si>
    <t>P-04</t>
  </si>
  <si>
    <t>Piso  CERÀMICO  , asentado con adhesivo Interceramic, con juntas en color, incluye: suministro de materiales, acarreos, cortes, desperdicios, mano de obra, equipo y herramienta (piso de $400 el m2)</t>
  </si>
  <si>
    <t>P-07</t>
  </si>
  <si>
    <t>Piso de 6 cm acabado pulido con color, armado con malla 6x6/10-10, de concreto F'c= 200 kg/cm2, incluye: suministro de materiales, acarreos, nivelación, cimbrado de fronteras, mano de obra, equipo y herramienta.</t>
  </si>
  <si>
    <t>zoclo2</t>
  </si>
  <si>
    <t>Zoclo  acabado porcelanico modeo incluye: suministro de materiales, acarreos, andamios, limpieza, mano de obra, equipo y herramienta.</t>
  </si>
  <si>
    <t>A652</t>
  </si>
  <si>
    <t>Muros</t>
  </si>
  <si>
    <t>Acabadoi en muro estructural de concreto aparente, con mezcla cemento arena en proporción de 1:5, incluye: suministro de materiales, acarreos, andamios, limpieza, mano de obra, equipo y herramienta.</t>
  </si>
  <si>
    <t>M-3</t>
  </si>
  <si>
    <t>Muro con acabado porcelanico , incluye: suministro de materiales, acarreos, andamios, limpieza, mano de obra, equipo y herramienta. (piso de $400 el m2)</t>
  </si>
  <si>
    <t>M-4</t>
  </si>
  <si>
    <t>Lambrin en muros de cocina de 1 m de alto con acabado porcelanico (piso de $400 el m2)</t>
  </si>
  <si>
    <t>M1</t>
  </si>
  <si>
    <t>Pintura vinilica en muros marca Comex Vinimex a dos manos, incluye: aplicación de sellador, materiales, preparación de la superficie, mano de obra, equipo, herramienta y andamios.</t>
  </si>
  <si>
    <t>TOTAL Muros</t>
  </si>
  <si>
    <t>A653</t>
  </si>
  <si>
    <t>Plafones</t>
  </si>
  <si>
    <t>TOTAL Plafones</t>
  </si>
  <si>
    <t>TOTAL Nivel Planta Baja+1.575</t>
  </si>
  <si>
    <t>A66</t>
  </si>
  <si>
    <t>Segundo  Nivel +4.45</t>
  </si>
  <si>
    <t>A661</t>
  </si>
  <si>
    <t>Piso porcelanico modelo TECTONIQUE PLATINO acabado martelinado de 59.3 x 119 cm , marca Firenze, asentado con adhesivo Interceramic, con juntas en color, incluye: suministro de materiales, acarreos, cortes, desperdicios, mano de obra, equipo y herramienta</t>
  </si>
  <si>
    <t>Piso porcelanico modelo BIOLOGY MAPLE  de 19.3 x 119 cm , marca Firenze, asentado con adhesivo Interceramic, con juntas en color, incluye: suministro de materiales, acarreos, cortes, desperdicios, mano de obra, equipo y herramienta</t>
  </si>
  <si>
    <t>P-09</t>
  </si>
  <si>
    <t>Piso porcelanico modelo CEMENTO CRETA BEIGE 59.3 x 59.3 MARCA FIRENZE, asentado con adhesivo Interceramic, con juntas en color, incluye: suministro de materiales, acarreos, cortes, desperdicios, mano de obra, equipo y herramienta</t>
  </si>
  <si>
    <t>Zoclo  acabado porcelanico modeo RUBBER GRAFITO DE PORCELANITE, incluye: suministro de materiales, acarreos, andamios, limpieza, mano de obra, equipo y herramienta.</t>
  </si>
  <si>
    <t>A662</t>
  </si>
  <si>
    <t>Lambrin en muros de cocina de 1 m de alto con acabado porcelanico CEMENTO CRETA BEIGE 59.3 x 59.3 MARCA FIRENZE</t>
  </si>
  <si>
    <t>M5</t>
  </si>
  <si>
    <t>Lambrin en muros de regaderas con acabado porcelanico CEMENTO CRETA BEIGE 59.3 x 89.3 MARCA FIRENZE</t>
  </si>
  <si>
    <t>A663</t>
  </si>
  <si>
    <t>TOTAL Segundo  Nivel +4.45</t>
  </si>
  <si>
    <t>A67</t>
  </si>
  <si>
    <t>Tercer Nivel +7.335</t>
  </si>
  <si>
    <t>A671</t>
  </si>
  <si>
    <t>A672</t>
  </si>
  <si>
    <t>A673</t>
  </si>
  <si>
    <t>TOTAL Tercer Nivel +7.335</t>
  </si>
  <si>
    <t>A68</t>
  </si>
  <si>
    <t>Cuarto Nivel  + 10.215</t>
  </si>
  <si>
    <t>A681</t>
  </si>
  <si>
    <t>Piso  CERÀMICO MODELO RUBBER GRAFITO_x000D_
55x55 MARCA PORCELANITE. , asentado con adhesivo Interceramic, con juntas en color, incluye: suministro de materiales, acarreos, cortes, desperdicios, mano de obra, equipo y herramienta</t>
  </si>
  <si>
    <t>A682</t>
  </si>
  <si>
    <t>Muro con acabado porcelanico modeo VOLTERRA OXFORD DE 60 X 120 MARCA FIRENZE, incluye: suministro de materiales, acarreos, andamios, limpieza, mano de obra, equipo y herramienta.</t>
  </si>
  <si>
    <t>A683</t>
  </si>
  <si>
    <t>TOTAL Cuarto Nivel  + 10.215</t>
  </si>
  <si>
    <t>A69</t>
  </si>
  <si>
    <t>Quinto Nivel + 13.095</t>
  </si>
  <si>
    <t>A691</t>
  </si>
  <si>
    <t>Piso porcelanico modelo TECTONIQUE GRAFITO acabado martelinado de 59.3 x 119 cm , marca Firenze, asentado con adhesivo Interceramic, con juntas en color, incluye: suministro de materiales, acarreos, cortes, desperdicios, mano de obra, equipo y herramienta</t>
  </si>
  <si>
    <t>P-08</t>
  </si>
  <si>
    <t>Alfombra Tersa diseño Pasto I de Polipropileno, incluye: suministro de materiales, bajo alfombra, tira de púas, acarreos, cortes, desperdicos, mano de obra, equipo y herramienta.</t>
  </si>
  <si>
    <t>A692</t>
  </si>
  <si>
    <t>M-06</t>
  </si>
  <si>
    <t>Muro con acabado porcelanico modeo TECTONIQUE GRAFITO acabado martelinado de 59.3 x 119 cm , marca Firenze, incluye: suministro de materiales, acarreos, andamios, limpieza, mano de obra, equipo y herramienta.</t>
  </si>
  <si>
    <t>A693</t>
  </si>
  <si>
    <t>TOTAL Quinto Nivel + 13.095</t>
  </si>
  <si>
    <t>TOTAL Acabados</t>
  </si>
  <si>
    <t>A9</t>
  </si>
  <si>
    <t>Instalaciones</t>
  </si>
  <si>
    <t>A91</t>
  </si>
  <si>
    <t>Electrica</t>
  </si>
  <si>
    <t>A911</t>
  </si>
  <si>
    <t>Tableros e interruptores</t>
  </si>
  <si>
    <t>A9113</t>
  </si>
  <si>
    <t>Concentración de medidores</t>
  </si>
  <si>
    <t>342-SQD-2205</t>
  </si>
  <si>
    <t>BASE PARA MEDIDOR CUADRADA CAT.MS2007J, NEMA 3R, 600V, 200 A, TRIFASICO</t>
  </si>
  <si>
    <t>12208-810</t>
  </si>
  <si>
    <t>Transformador tipo seco interior Catálogo No. 225T125H 225KVA, primario 440V en delta, secundario 220/127V, 60 HZ., incluye: suministro, instalación, mano de obra, equipo y herramienta.</t>
  </si>
  <si>
    <t>12207-192</t>
  </si>
  <si>
    <t>Centro de carga de zapatas principales 42P, 3F, 4H, Catálogo No. NF424L22S, 250 A, incluye: suministro, instalación, mano de obra, equipo y herramienta.</t>
  </si>
  <si>
    <t>12207-029</t>
  </si>
  <si>
    <t>Interruptor termomágnetico de 3x40 A, QO340 de la marca Square'D, incluye suministro, instalación, mano de obra, equipo y herramienta.</t>
  </si>
  <si>
    <t>12207-030</t>
  </si>
  <si>
    <t>Interruptor termomágnetico de 3x50 A, QO350 de la marca Square'D, incluye suministro, instalación, mano de obra, equipo y herramienta.</t>
  </si>
  <si>
    <t>12207-032</t>
  </si>
  <si>
    <t>Interruptor termomágnetico de 3x70 A, QO370 de la marca Square'D, incluye suministro, instalación, mano de obra, equipo y herramienta.</t>
  </si>
  <si>
    <t>TOTAL Concentración de medidores</t>
  </si>
  <si>
    <t>A9111</t>
  </si>
  <si>
    <t>Servicios Fuerza 01</t>
  </si>
  <si>
    <t>12207-194</t>
  </si>
  <si>
    <t>Centro de carga de zapatas principales 54P, 3F, 4H, Catálogo No. NF544L22S, 250 A, incluye: suministro, instalación, mano de obra, equipo y herramienta.</t>
  </si>
  <si>
    <t>12207-035</t>
  </si>
  <si>
    <t>Interruptor termomágnetico de 3x100 A, QO3100 de la marca Square'D, incluye suministro, instalación, mano de obra, equipo y herramienta.</t>
  </si>
  <si>
    <t>TOTAL Servicios Fuerza 01</t>
  </si>
  <si>
    <t>A9112</t>
  </si>
  <si>
    <t>Servicios Propios Fuerza 2</t>
  </si>
  <si>
    <t>TOTAL Servicios Propios Fuerza 2</t>
  </si>
  <si>
    <t>A9114</t>
  </si>
  <si>
    <t>Departamento DA</t>
  </si>
  <si>
    <t>12207-123</t>
  </si>
  <si>
    <t>Centro de carga 2 polos, 1F-3H, QO24L70F de empotrar, en gabinete Nema 1, de la marca Square'D, incluye: suministro, instalación mano de obra, equipo y herramienta.</t>
  </si>
  <si>
    <t>12207-001</t>
  </si>
  <si>
    <t>Interruptor termomágnetico de 1x15 A, QOW115 de la marca Square'D, incluye suministro, instalación, mano de obra, equipo y herramienta.</t>
  </si>
  <si>
    <t>12207-002</t>
  </si>
  <si>
    <t>Interruptor termomágnetico de 1x20 A, QOW120 de la marca Square'D, incluye suministro, instalación, mano de obra, equipo y herramienta.</t>
  </si>
  <si>
    <t>12207-014</t>
  </si>
  <si>
    <t>Interruptor termomágnetico de 2x20 A, QO220 de la marca Square'D, incluye suministro, instalación, mano de obra, equipo y herramienta.</t>
  </si>
  <si>
    <t>TOTAL Departamento DA</t>
  </si>
  <si>
    <t>A91210</t>
  </si>
  <si>
    <t>Departamento DC</t>
  </si>
  <si>
    <t>TOTAL Departamento DC</t>
  </si>
  <si>
    <t>A9115</t>
  </si>
  <si>
    <t>Departamentos DB-082</t>
  </si>
  <si>
    <t>12207-006</t>
  </si>
  <si>
    <t>Interruptor termomágnetico de 1x20 A, QO120 de la marca Square'D, incluye suministro, instalación, mano de obra, equipo y herramienta.</t>
  </si>
  <si>
    <t>TOTAL Departamentos DB-082</t>
  </si>
  <si>
    <t>A9116</t>
  </si>
  <si>
    <t>Departamento D83-095</t>
  </si>
  <si>
    <t>TOTAL Departamento D83-095</t>
  </si>
  <si>
    <t>A9117</t>
  </si>
  <si>
    <t>Departamento D43-086</t>
  </si>
  <si>
    <t>TOTAL Departamento D43-086</t>
  </si>
  <si>
    <t>A9118</t>
  </si>
  <si>
    <t>Departamento DA -2</t>
  </si>
  <si>
    <t>TOTAL Departamento DA -2</t>
  </si>
  <si>
    <t>A9119</t>
  </si>
  <si>
    <t>Departamento D8-082-2</t>
  </si>
  <si>
    <t>TOTAL Departamento D8-082-2</t>
  </si>
  <si>
    <t>A91110</t>
  </si>
  <si>
    <t>Departamento D83-02-3</t>
  </si>
  <si>
    <t>TOTAL Departamento D83-02-3</t>
  </si>
  <si>
    <t>TOTAL Tableros e interruptores</t>
  </si>
  <si>
    <t>A913</t>
  </si>
  <si>
    <t>Alimentadores Electricos</t>
  </si>
  <si>
    <t>SEL13</t>
  </si>
  <si>
    <t>Alimentación eléctrica, con un desarrollo de 50 m. por cedula, con tubería conduit pared delgada galvanizada; CEDULA 2 de 52 mm ) de diámetro con Cables THW;  3 Cal. 4 y 1 cable desnudo Cal. 6, Condumex, con cajas condulet, conectores, Incluye: suministro de materiales, soportería, acarreos, cortes, desperdicios, conexiones, pruebas, limpieza, mano de obra, equipo y herramienta.</t>
  </si>
  <si>
    <t>Acometida General</t>
  </si>
  <si>
    <t>Acometida CFE</t>
  </si>
  <si>
    <t>Lote</t>
  </si>
  <si>
    <t>TOTAL Alimentadores Electricos</t>
  </si>
  <si>
    <t>A912</t>
  </si>
  <si>
    <t>Salidas Electrica</t>
  </si>
  <si>
    <t>12210-024</t>
  </si>
  <si>
    <t>Salida eléctrica para alumbrado a base de tubo conduit PVC ligero de 13 y 19 mm., con un desarrollo de 7 m, con cable thw cal. 12 y 10, de la marca Condumex, con una caja cuadrada de pvc de 13 mm, una de 19 mm y una caja chalupa de pvc, incluye: un codo, dos conectores pvc ligero de 13 mm y 2 de 19 mm, un soquet de baquelita, apagador y placa de una unidad.</t>
  </si>
  <si>
    <t>SAL</t>
  </si>
  <si>
    <t xml:space="preserve">No conduit </t>
  </si>
  <si>
    <t>12210-043</t>
  </si>
  <si>
    <t>Salida eléctrica para contacto a base de tubo conduit PVC ligero de 13 y 19 mm., con un desarrollo de 6 m, con cable thw cal. 12, 10, y cable desnudo cal. 14, de la marca Condumex, con una caja cuadrada de pvc de 13 mm, una de 19 mm y una caja chalupa de pvc, incluye: un codo, dos conectores pvc ligero de 13 mm, dos de 19 mm, un contacto duplex polarizado y placa para contacto.</t>
  </si>
  <si>
    <t>12210-043-2</t>
  </si>
  <si>
    <t>Salida eléctrica para contacto USB a base de tubo conduit PVC ligero de 13 y 19 mm., con un desarrollo de 6 m, con cable thw cal. 12, 10, y cable desnudo cal. 14, de la marca Condumex, con una caja cuadrada de pvc de 13 mm, una de 19 mm y una caja chalupa de pvc, incluye: un codo, dos conectores pvc ligero de 13 mm, dos de 19 mm, un contacto duplex polarizado y placa para contacto.</t>
  </si>
  <si>
    <t>12210-043-3</t>
  </si>
  <si>
    <t>Salida eléctrica para contacto FALLA A TIERRA a base de tubo conduit PVC ligero de 13 y 19 mm., con un desarrollo de 6 m, con cable thw cal. 12, 10, y cable desnudo cal. 14, de la marca Condumex, con una caja cuadrada de pvc de 13 mm, una de 19 mm y una caja chalupa de pvc, incluye: un codo, dos conectores pvc ligero de 13 mm, dos de 19 mm, un contacto duplex polarizado y placa para contacto.</t>
  </si>
  <si>
    <t>TOTAL Salidas Electrica</t>
  </si>
  <si>
    <t>A914</t>
  </si>
  <si>
    <t>Luminarias</t>
  </si>
  <si>
    <t>Lu-01</t>
  </si>
  <si>
    <t>Luminario Downligh fijo cinco modulos lente claro para empotrar en techo en falso plafón de 18W, 127V, temperatura 3000K, hasta 50,000 hras., Incluye: suministro e instalación</t>
  </si>
  <si>
    <t>Lu-02</t>
  </si>
  <si>
    <t>Luminario Downlighcon reflector de baja intencidad para empotrar en techo en falso plafón de 18W, 127V, temperatura 3000K, hasta 50,000 hras., Incluye: suministro e instalación</t>
  </si>
  <si>
    <t>Lu-03</t>
  </si>
  <si>
    <t>Luminario Downlighcon reflector de aluminio para areas humedas  para empotrar en techo en falso plafón de 18W, 127V, temperatura 3000K, hasta 50,000 hras., Incluye: suministro e instalación</t>
  </si>
  <si>
    <t>Lu-04</t>
  </si>
  <si>
    <t>Luminario TIPO ARBOTANTE  para sobreponer en muro., Incluye: suministro e instalación</t>
  </si>
  <si>
    <t>Lu-05</t>
  </si>
  <si>
    <t>Luminario TIPO ARBOTANTE  para sobreponer en muro de exterio, Incluye: suministro e instalación</t>
  </si>
  <si>
    <t>Lu-06</t>
  </si>
  <si>
    <t>Luminario TIPOGABINETE EMISION DIRECTA DE 1.20 M   Incluye: suministro e instalación</t>
  </si>
  <si>
    <t>Lu-07</t>
  </si>
  <si>
    <t>LUMINARIA TIRA LED, Incluye: suministro e instalación</t>
  </si>
  <si>
    <t>TOTAL Luminarias</t>
  </si>
  <si>
    <t>TOTAL Electrica</t>
  </si>
  <si>
    <t>A92</t>
  </si>
  <si>
    <t>Hidraulica</t>
  </si>
  <si>
    <t>12118-002</t>
  </si>
  <si>
    <t>Salida hidráulica para regadera con tubería de cobre de 13 mm. de diámetro, incluye: 3 codos, 3 tee,  2 tapones capa , y conector cuerda interior, 2 llaves de empotrar soldables, alimentación con 4 m. adicionles de tubo de cobre de 13 mm, materiales, mano de obra, instalación, pruebas, equipo y herramienta.</t>
  </si>
  <si>
    <t>12118-018</t>
  </si>
  <si>
    <t>Salida hidráulica para w.c. con tubería de cobre de 13 mm. de diámetro, incluye: 1 codo, 1 tee, 1 tee reducción de 25x13, 1 tapón capa , 1 conector cuerda exterior, 2 m. de tubo de cobre de 25 mm. para alimentación, materiales, mano de obra, instalación, pruebas, equipo y herramienta.</t>
  </si>
  <si>
    <t>12118-039</t>
  </si>
  <si>
    <t>Salida hidráulica para lavabo, con tuberia de cobre de 13 mm, incluye: 1 codo, 1 tee, 1 tee reducción, 1 tapón capa, 1 conector cuerda exterior, materiales, instalación, pruebas, equipo y herramienta.</t>
  </si>
  <si>
    <t>12118-065</t>
  </si>
  <si>
    <t>Salida hidráulica para tarja con tubería de cobre de 13 mm. de diámetro con un desarrollo de 6 m, incluye: 1 tapón capa, una tee un codo y un conector cuerda interior de 13 mm. de diámetro, mano de obra, instalación, pruebas, equipo y herramienta.</t>
  </si>
  <si>
    <t>12118-084</t>
  </si>
  <si>
    <t>Salida hidráulica para fregadero con tubería de cobre de 13 mm. de diámetro con un desarrollo de 6 m, incluye: 2 tapón capa, 2 tees, 2 codos y 2 conectores cuerda interior de 13 mm. de diámetro, mano de obra, instalación, pruebas, equipo y herramienta.</t>
  </si>
  <si>
    <t>12118-133</t>
  </si>
  <si>
    <t>Línea hidráulica de llanado del cuadro de medidor a la cisterna con tubería de cobre de 13 mm. de diámetro, incluye: 9 m. de tubo, 6 codos, 4 conectores cuerda interior, 1 tee, 1 tuerca unión soldable, 1 llave compuerta, una llave de jardin, 1 valvula para flotador y flotador, materiales, mano de obra, equipo y herramienta.</t>
  </si>
  <si>
    <t>12118-135</t>
  </si>
  <si>
    <t>Línea hidráulica de llanado del cuadro de medidor a la cisterna con tubería de cobre de 19 mm. de diámetro, incluye: 3 m. de tubo, 6 codos, 4 conectores cuerda interior, 1 tee, 1 tuerca unión soldable, 1 llave compuerta, una llave de jardin, 1 valvula para flotador y flotador, materiales, mano de obra, equipo y herramienta.</t>
  </si>
  <si>
    <t>12118-142</t>
  </si>
  <si>
    <t>Línea hidráulica de succión a muebles  con tubería de cobre de 1", incluye: 2 codos 90°x1", 1 codo 45°x1", 1 yee 1", 1 reducción bushing de 1"x3/4", 1 válvula compuerta de 3/4", 1 tapón macho de 3/4", 1 válvula check pichancha de 1", 1 tuerca unión soldable de 1" y 18 m. de tubería de 1", mano de obra, instalación y pruebas.</t>
  </si>
  <si>
    <t>12118-014</t>
  </si>
  <si>
    <t>Salida hidrosanitaria para CENTRO DE LAVADO con tubería de cobre de 13, 25 mm, y tubería de fofo de 4", incluye: coladera de helvex mod.24, mano de obra, instalación y pruebas.</t>
  </si>
  <si>
    <t>TOTAL Hidraulica</t>
  </si>
  <si>
    <t>A93</t>
  </si>
  <si>
    <t>Sanitaria</t>
  </si>
  <si>
    <t>12118-006</t>
  </si>
  <si>
    <t>Salida sanitaria para regadera a base de tubería de pvc, incluye: una coladera de pvc, un cespolde bote, una yee reducción sencilla de 4"x2  y 1 m. de tubo de 2" y 1.5 m. de tubo de 4", incluye: materiales, instalación, mano de obra, pruebas, equipo y herramienta.</t>
  </si>
  <si>
    <t>12118-020</t>
  </si>
  <si>
    <t>Salida sanitaria para w.c. a base de tubería de pvc, incluye: un codo de 90°x 4" con sal, una yee sencilla de 4" y 3 m. de tubo de 4" y 1 codo de 90°x2" con 3 m. de tubo de 2" para ventila, incluye: materiales, instalación, mano de obra, pruebas, equipo y herramienta.</t>
  </si>
  <si>
    <t>12118-040</t>
  </si>
  <si>
    <t>Salida sanitaria para lavabo, con tuberia de pvc de 50 mm, incluye: 1 codo, 1 tee, 1 yee reducción, de 4"x2", materiales, instalación, pruebas, equipo y herramienta.</t>
  </si>
  <si>
    <t>12118-068</t>
  </si>
  <si>
    <t>Salida sanitaria para tarja con tubería de pvc de 2" de diámetro con un desarrollo de 6 m., incluye: 2 codos de 90° y  2 codos 45°, mano de obra, inctalación y pruebas.</t>
  </si>
  <si>
    <t>12105-005</t>
  </si>
  <si>
    <t>Tubo de PVC sanitario, de 150 mm. de diámetro, incluye: materiales, acarreos, cortes, desperdicios, mano de obra, pruebas, equipo y herramienta.</t>
  </si>
  <si>
    <t>12105-015</t>
  </si>
  <si>
    <t>Codo de PVC sanitario para cementar de  90°x150 mm., incluye: materiales, acarreos, cortes, desperdicios, instalación, mano de obra, pruebas, equipo y herramienta.</t>
  </si>
  <si>
    <t>12105-025</t>
  </si>
  <si>
    <t>Codo de PVC sanitario para cementar de  45°x150 mm., incluye: materiales, acarreos, cortes, desperdicios, instalación, mano de obra, pruebas, equipo y herramienta.</t>
  </si>
  <si>
    <t>12105-114</t>
  </si>
  <si>
    <t>Yee de PVC sanitario para cementar de 102 mm. de diámetro, incluye: materiales, acarreos, mano de obra, pruebas, equipo y herramienta.</t>
  </si>
  <si>
    <t>12105-104</t>
  </si>
  <si>
    <t>Cople de PVC sanitario anger de 102 mm. de diámetro, incluye: materiales, acarreos, mano de obra, pruebas, equipo y herramienta.</t>
  </si>
  <si>
    <t>TOTAL Sanitaria</t>
  </si>
  <si>
    <t>A94</t>
  </si>
  <si>
    <t>Telefonia, TV, Especiales</t>
  </si>
  <si>
    <t>telefo</t>
  </si>
  <si>
    <t>Sistema domotica telefonia y TV</t>
  </si>
  <si>
    <t>TOTAL Telefonia, TV, Especiales</t>
  </si>
  <si>
    <t>A95</t>
  </si>
  <si>
    <t>Muebles Sanitarios</t>
  </si>
  <si>
    <t>11403-WC BOLMEN M</t>
  </si>
  <si>
    <t>Inodoro, taza y tanque, elongado, marfil, modelo BOLMEN M, marca Helvex, incluye: suministro y colocación</t>
  </si>
  <si>
    <t>11403-LV MARCUS</t>
  </si>
  <si>
    <t>Lavabo de sobre cubierta con rebosadero, blanco, modelo LV MARCUS, marca Helvex, incluye: suministro y colocación</t>
  </si>
  <si>
    <t>11403-100</t>
  </si>
  <si>
    <t>Jabonera de empotrar con agarradera incluye charola antirrobo, cromo, Clásica, modelo 100, marca Helvex, incluye: suministro y colocación</t>
  </si>
  <si>
    <t>11403-105</t>
  </si>
  <si>
    <t>Toallero de barra, cromo, Clásica, modelo 105, marca Helvex, incluye: suministro y colocación</t>
  </si>
  <si>
    <t>11403-106</t>
  </si>
  <si>
    <t>Gancho doble, cromo, Clásica, modelo 106, marca Helvex, incluye: suministro y colocación</t>
  </si>
  <si>
    <t>11403-107</t>
  </si>
  <si>
    <t>Portavaso cepillero, cromo, Clásica, modelo 107, marca Helvex, incluye: suministro y colocación</t>
  </si>
  <si>
    <t>11403-109</t>
  </si>
  <si>
    <t>Toallero de argolla, cromo, Clásica, modelo 109, marca Helvex, incluye: suministro y colocación</t>
  </si>
  <si>
    <t>11403-H-904</t>
  </si>
  <si>
    <t>Regadera de chorro fijo con sistema anticalcáreo, cromo, Vértika, modelo H-904, marca Helvex, incluye: suministro y colocación</t>
  </si>
  <si>
    <t>11405-041</t>
  </si>
  <si>
    <t>Calentador de paso COXDP-06 STD LP  1 servicio Calorex, Incluye: suministro, instalación, pruebas, mano de obra, equipo y herramienta.</t>
  </si>
  <si>
    <t>11403-24</t>
  </si>
  <si>
    <t>Coladera de una boca, de rejilla redonda, modelo 24, marca Helvex, incluye: suministro y colocación</t>
  </si>
  <si>
    <t>11403-24-HLI</t>
  </si>
  <si>
    <t>Coladera de una boca, desagúe de contorno redonda para inserto cerámico, modelo 24-HLI, marca Helvex, incluye: suministro y colocación</t>
  </si>
  <si>
    <t>11403-25-CHL</t>
  </si>
  <si>
    <t>Coladera de tres bocas, desagúe de contorno cuadrado, modelo 25-CHL, marca Helvex, incluye: suministro y colocación</t>
  </si>
  <si>
    <t>12120-064</t>
  </si>
  <si>
    <t>Equipo hidroneumático de 200L JSWM15M/200CL Pedrollo, Incluye: suministro, instalación, pruebas, mano de obra, equipo y herramienta.</t>
  </si>
  <si>
    <t>TOTAL Muebles Sanitarios</t>
  </si>
  <si>
    <t>129</t>
  </si>
  <si>
    <t>INSTALACION DE GAS</t>
  </si>
  <si>
    <t>12901</t>
  </si>
  <si>
    <t>BASICOS DE GAS</t>
  </si>
  <si>
    <t>12901-000</t>
  </si>
  <si>
    <t>Línea de llanado para tanque de gas estacionario, con tuberia de 3/4" de cobre tipo L y desarrollo de 12 m, incluye: conexiones, válvulas, mano de obra, equipo y herramienta.</t>
  </si>
  <si>
    <t>12901-003</t>
  </si>
  <si>
    <t>Salida para gas, con tubo flexible de cobre de 3/8, incluye conexiones y válvula de paso, mano de obra, equipo y herramienta</t>
  </si>
  <si>
    <t>12901-004</t>
  </si>
  <si>
    <t>Salida para gas, con maguera de 3/8, incluye conexiones y válvula de paso, mano de obra, equipo y herramienta</t>
  </si>
  <si>
    <t>12901-006</t>
  </si>
  <si>
    <t>Instalación para dos salidas de gas, Incluye: tubería flexible tipo L de 3/8", regulador de baja presión, 2 pigtail, 1 llave de paso, conexiones, mano de obra, equipo y herramienta.</t>
  </si>
  <si>
    <t>12901-V2007</t>
  </si>
  <si>
    <t>Válvula de seguridad, tipo externo para tanques hasta 300 L, Cat. V2007, capacidad de desfogue 41 m3/min, Marca IUSA, Incluye, suministro e instalación</t>
  </si>
  <si>
    <t>12901-AL-25</t>
  </si>
  <si>
    <t>Acoplador de llenado (Liquido) de 1 3/4'' a 1'', Cat. AL-25, de latón, marca IUSA, Incluye, suministro e instalación</t>
  </si>
  <si>
    <t>12901-BKG1.6</t>
  </si>
  <si>
    <t>Medior domestico BKG1.6 Medidor Baja Presión Residencial Marca American Meter, Incluye, suministro e instalación</t>
  </si>
  <si>
    <t>TOTAL BASICOS DE GAS</t>
  </si>
  <si>
    <t>12902</t>
  </si>
  <si>
    <t>TANQUES DE GAS Y REGULADORES</t>
  </si>
  <si>
    <t>12902-005</t>
  </si>
  <si>
    <t>Tanque de gas estacionario de 500 lt. incluye: suministro, elevación a 3er nivel, mano de obra, equipo y herramienta.</t>
  </si>
  <si>
    <t>12902-64-35</t>
  </si>
  <si>
    <t>Regulador modelo 64-35 alta presión/ primera etapa Marca Fisher, Incluye, suministro e instalación</t>
  </si>
  <si>
    <t>12902-R632-BCF</t>
  </si>
  <si>
    <t>Regulador R632-BCF Etapa única/ baja presión Marca Fisher, Incluye, suministro e instalación</t>
  </si>
  <si>
    <t>12902-R622-DFF</t>
  </si>
  <si>
    <t>Fisher Regulador R622-DFF 3/4" HNPT de 9-13in WC Baja presión / segunda etapa Marca Fisher, Incluye, suministro e instalación</t>
  </si>
  <si>
    <t>12902-R622-BCF</t>
  </si>
  <si>
    <t>Fisher Regulador R622-BCF 1/2" HNPT de 9-13in WC Baja presión / segunda etapa marca Fisher, Incluye, suministro e instalación</t>
  </si>
  <si>
    <t>12902-HSR-CHCALYN</t>
  </si>
  <si>
    <t>Fisher Regulador HSR-CHCALYN 1" HNPT de 10-12.5in WC Orificio 1/2" Baja Presión / Segunda etapa. Marca Fisher, Incluye, suministro e instalación</t>
  </si>
  <si>
    <t>12902-HSR-BFJAMYN</t>
  </si>
  <si>
    <t>Fisher Regulador HSR-BFJAMYN 3/4" HNPT de 1.25-2.2 psi Orificio 1/4" Segunda Etapa Marca Fisher, Incluye, suministro e instalación</t>
  </si>
  <si>
    <t>12902-LV5503B8</t>
  </si>
  <si>
    <t>Regulador LV5503B8 Regulador baja presión 9" a 13" wc 3/4" x 1" 2,300,000 btu/hr Marca Rego, Incluye, suministro e instalación</t>
  </si>
  <si>
    <t>12902-P-13</t>
  </si>
  <si>
    <t>Regulador P13 Gas L.P. 13x25 Lobo Rojo Marca CMS International , Incluye, suministro e instalación</t>
  </si>
  <si>
    <t>12902-S25</t>
  </si>
  <si>
    <t>Regulador Lobo S25 LP 25x25 Marca CMS International , Incluye, suministro e instalación</t>
  </si>
  <si>
    <t>12902-S13</t>
  </si>
  <si>
    <t>Regulador S13 L.P. de 13x25 Lobo Azul Marca CMS International , Incluye, suministro e instalación</t>
  </si>
  <si>
    <t>TOTAL TANQUES DE GAS Y REGULADORES</t>
  </si>
  <si>
    <t>TOTAL INSTALACION DE GAS</t>
  </si>
  <si>
    <t>TOTAL Instalaciones</t>
  </si>
  <si>
    <t>A7</t>
  </si>
  <si>
    <t>Canceleria</t>
  </si>
  <si>
    <t>TOTAL Canceleria</t>
  </si>
  <si>
    <t>A8</t>
  </si>
  <si>
    <t>Carpinteria</t>
  </si>
  <si>
    <t>A81</t>
  </si>
  <si>
    <t>Puertas y closets</t>
  </si>
  <si>
    <t>PC-01</t>
  </si>
  <si>
    <t>Puerta deACCESO de 1.10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</si>
  <si>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PC-02</t>
  </si>
  <si>
    <t>Puerta  de 1.05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</si>
  <si>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PC-03</t>
  </si>
  <si>
    <t>Puerta  de 1.00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</si>
  <si>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PC-04</t>
  </si>
  <si>
    <t>Puerta  de 0.77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</si>
  <si>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PC-05</t>
  </si>
  <si>
    <t>Puerta  de 0.85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</si>
  <si>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PC-06</t>
  </si>
  <si>
    <t>PC-07</t>
  </si>
  <si>
    <t>Puerta de intercomunicación de 0.90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</si>
  <si>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PC-08</t>
  </si>
  <si>
    <t>PC-09</t>
  </si>
  <si>
    <t>Puerta corrediza para closet de lavado 0.90 x2.40 m. diseñada de acuerdo a planos fabricada con bambupanel o panel de nogal abismo con medios marcos (2 caras)  de 35mm y 20mm ., incluye: marco sencillo de madera de pino con chambranas, bisagras latonadas, ,materiales, acarreos, cortes, desperdicios, habilitado, fijación, mano de obra, equipo y herramienta.</t>
  </si>
  <si>
    <t>TOTAL Puertas y closets</t>
  </si>
  <si>
    <t>A82</t>
  </si>
  <si>
    <t>Cocinas</t>
  </si>
  <si>
    <t>11501-BERTOLINI-360</t>
  </si>
  <si>
    <t>Cocina integral de 3.60 m en interiores y alacenas abiertas en panel gris oxford  (2 caras 16 mm) puertas y vistas gabinetes y alacenas en panel de nogal Abismo (2 caras 16 mm, herrajes; bisagras bidimencionales de cierre suave, bisagras push solo para la alacena sobre campana , correderas de extensión de cierre suave , zoclo de plastico color aluminio de 6 " apertura de puertas de gabinete y</t>
  </si>
  <si>
    <t>cajones con perfil gola de aluminionegro, accesorios; especiero cierre suave , griferia, monomando XCENTfILOMENA y tarja , con estufa Mabe de 30", campana purificadora, tarja de acero inoxidable , contracanasta y cespol de PVC, cubierta en granito s.m.a., incluye: suministro e instalación</t>
  </si>
  <si>
    <t>TOTAL Cocinas</t>
  </si>
  <si>
    <t>A83</t>
  </si>
  <si>
    <t>Closet y muebles de baño</t>
  </si>
  <si>
    <t>CL-01</t>
  </si>
  <si>
    <t>Closet de 0.80 m. por 2.4 m, de altura y 0.65 m. de ancho,  segun diseño, con bastidor a base peinazos de 32x32 mm de madera de pino de 1a, a cada 30 cms., en ambos sentidos, forradas con triplay de pino de 6 mm, por ambas caras,  con, 4 entrepaños, fabricados a base de triplay de pino de 1a. de 16 mm,  acabado con barniz natural,  Incluye: materiales, acarreos, cortes, desperdicios, armado,  riel, carretillas, herrajes, mano</t>
  </si>
  <si>
    <t>de obra, equipo, herramienta y limpieza,</t>
  </si>
  <si>
    <t>CL-02</t>
  </si>
  <si>
    <t>Closet de 0.90 + 1.54 m. por 2.4 m, de altura y 0.65 m. de ancho,  , con bastidor a base peinazos de 32x32 mm de madera de pino de 1a, a cada 30 cms.,  en ambos sentidos, forradas con triplay de pino de 6 mm, por ambas caras,  con, 4 entrepaños, fabricados a base de triplay de pino de 1a. de 16 mm,  acabado con barniz natural,  Incluye: materiales, acarreos, cortes, desperdicios, armado,  riel, carretillas, herrajes, mano</t>
  </si>
  <si>
    <t>CL-03</t>
  </si>
  <si>
    <t>Closet de 1.60 m. por 2.40 m, de altura y 0.65 m. de ancho, segun diseños, con bastidor a base peinazos de 32x32 mm de madera de pino de 1a, a cada 30 cms.,  en ambos sentidos, forradas con triplay de pino de 6 mm, por ambas caras,  con, 4 entrepaños, fabricados a base de triplay de pino de 1a. de 16 mm, acabado con barniz natural,  Incluye: materiales, acarreos, cortes, desperdicios, armado,  riel,</t>
  </si>
  <si>
    <t>carretillas, herrajes, mano de obra, equipo, herramienta y limpieza,</t>
  </si>
  <si>
    <t>CL-04</t>
  </si>
  <si>
    <t>Closet de 1.70 m. por 2.40 m, de altura y 0.65 m. de ancho, segun diseños, con bastidor a base peinazos de 32x32 mm de madera de pino de 1a, a cada 30 cms.,  en ambos sentidos, forradas con triplay de pino de 6 mm, por ambas caras,  con, 4 entrepaños, fabricados a base de triplay de pino de 1a. de 16 mm, acabado con barniz natural,  Incluye: materiales, acarreos, cortes, desperdicios, armado,  riel,</t>
  </si>
  <si>
    <t>CL-05</t>
  </si>
  <si>
    <t>Closet de 0.90 mas 2.11 m. por 2.40 m, de altura y 0.65 m. de ancho, segun diseños, con bastidor a base peinazos de 32x32 mm de madera de pino de 1a, a cada 30 cms.,  en ambos sentidos, forradas con triplay de pino de 6 mm, por ambas caras,  con, 4 entrepaños, fabricados a base de triplay de pino de 1a. de 16 mm,  acabado con barniz natural,  Incluye: materiales, acarreos, cortes, desperdicios, armado,</t>
  </si>
  <si>
    <t>riel, carretillas, herrajes, mano de obra, equipo, herramienta y limpieza,</t>
  </si>
  <si>
    <t>CL-06</t>
  </si>
  <si>
    <t>Closet de 2.40m. por 2.4 m, de altura y 0.65 m. de ancho,  , con bastidor a base peinazos de 32x32 mm de madera de pino de 1a, a cada 30 cms.,  en ambos sentidos, forradas con triplay de pino de 6 mm, por ambas caras,  con, 4 entrepaños, fabricados a base de triplay de pino de 1a. de 16 mm,  acabado con barniz natural,  Incluye: materiales, acarreos, cortes, desperdicios, armado,  riel, carretillas, herrajes, mano</t>
  </si>
  <si>
    <t>CL-07</t>
  </si>
  <si>
    <t>Closet de 1.90m. por 2.4 m, de altura y 0.65 m. de ancho,  , con bastidor a base peinazos de 32x32 mm de madera de pino de 1a, a cada 30 cms.,  en ambos sentidos, forradas con triplay de pino de 6 mm, por ambas caras,  con, 4 entrepaños, fabricados a base de triplay de pino de 1a. de 16 mm,  acabado con barniz natural,  Incluye: materiales, acarreos, cortes, desperdicios, armado,  riel, carretillas, herrajes, mano</t>
  </si>
  <si>
    <t>CL-08</t>
  </si>
  <si>
    <t>Closet de 1.2 + 0.600m. por 2.4 m, de altura y 0.65 m. de ancho,  , con bastidor a base peinazos de 32x32 mm de madera de pino de 1a, a cada 30 cms.,  en ambos sentidos, forradas con triplay de pino de 6 mm, por ambas caras,  con, 4 entrepaños, fabricados a base de triplay de pino de 1a. de 16 mm,  acabado con barniz natural,  Incluye: materiales, acarreos, cortes, desperdicios, armado,  riel, carretillas, herrajes, mano</t>
  </si>
  <si>
    <t>mueble01</t>
  </si>
  <si>
    <t>Mueble de baño, con bastidor a base peinazos de 32x32 mm de madera de pino de 1a, a cada 30 cms., en ambos sentidos, forradas con triplay de pino de 6 mm, por ambas caras,  con, 4 entrepaños, fabricados a base de triplay de pino de 1a. de 16 mm,  acabado con barniz natural,  Incluye: materiales, acarreos, cortes, desperdicios, armado,  riel, carretillas, herrajes, mano de obra, equipo, herramienta y limpieza,</t>
  </si>
  <si>
    <t xml:space="preserve">Ya lo he incluido en los lavabos </t>
  </si>
  <si>
    <t>TOTAL Closet y muebles de baño</t>
  </si>
  <si>
    <t>TOTAL Carpinteria</t>
  </si>
  <si>
    <t>Herrerias</t>
  </si>
  <si>
    <t>A951</t>
  </si>
  <si>
    <t>Puertas</t>
  </si>
  <si>
    <t>11006-002</t>
  </si>
  <si>
    <t>Puerta louver de 1.20 m. de ancho por 2.4 m. de altura, con marco de PTR 1 1/2"x1 1/2" de 1.89 mm, contramarco de Tubular M-300 Cal 18, y rejilla louver cal. 18 a cada 6.5 cm, Incluye: suministro de materiales, bisagras tubulares, Cerradura de seguridad de barra, colocación, cortes, soldadura, aplicación de pintura de esmalte limpieza, mano de obra, equipo y herramienta.</t>
  </si>
  <si>
    <t>PH-01</t>
  </si>
  <si>
    <t>PH-02</t>
  </si>
  <si>
    <t>Puerta louver CORREDIZA de 1.20 m. de ancho y un fijo de 1.20  por 2.4 m. de altura, con marco de PTR 1 1/2"x1 1/2" de 1.89 mm, contramarco de Tubular M-300 Cal 18, y rejilla louver cal. 18 a cada 6.5 cm, Incluye: suministro de materiales, bisagras tubulares, Cerradura de seguridad de barra, colocación, cortes, soldadura, aplicación de pintura de esmalte limpieza, mano de obra, equipo y herramienta.</t>
  </si>
  <si>
    <t>PH-03</t>
  </si>
  <si>
    <t>Puerta de acceso de 1.20 m. de ancho   por 2.4 m. de altura, con marco de PTR 2"x2", Contramarco del mismo perfil, tapas de placa de 1/8 en ambas caras, Incluye: suministro de materiales, bisagras tubulares, Cerradura de seguridad de barra, colocación, cortes, soldadura, aplicación de pintura de esmalte limpieza, mano de obra, equipo y herramienta.</t>
  </si>
  <si>
    <t>PH-04</t>
  </si>
  <si>
    <t>Portón en dos hojas abatibles de 3.00 x 2.4 m. a base de marco de PTR de 1 1/2" x 1/8" y  tablero de PLACA DE , acabado con pintura de esmalte, incluye: puerta de acceso personal de 0.80x1.80 m,  bisagras tubulares, cerradura de sobreponer, bibel y tejuelo, pasador porta candado dos pasadores de maroma, materiales, acarreos, cortes, desperdicios, soldadura, fijación, mano de obra, equipo y herramienta.</t>
  </si>
  <si>
    <t>PH-05</t>
  </si>
  <si>
    <t>Puerta ABATIBLE DOBLE louver de 0.90 m. de ancho por 2.4 m. de altura, con marco de PTR 1 1/2"x1 1/2" de 1.89 mm, contramarco de Tubular M-300 Cal 18, y rejilla louver cal. 18 a cada 6.5 cm, Incluye: suministro de materiales, bisagras tubulares, Cerradura de seguridad de barra, colocación, cortes, soldadura, aplicación de pintura de esmalte limpieza, mano de obra, equipo y herramienta.</t>
  </si>
  <si>
    <t>TOTAL Puertas</t>
  </si>
  <si>
    <t>A952</t>
  </si>
  <si>
    <t>Jardineras</t>
  </si>
  <si>
    <t>JH-01</t>
  </si>
  <si>
    <t>Jardinera a base de (placa A-36 ligera) de 5/16 incluye: materiales, acarreos, cortes, trazo, habilitado, soldadura, aplicación de primer anticorrosivo, montaje, mano de obra, equipo y herramienta.</t>
  </si>
  <si>
    <t>KG</t>
  </si>
  <si>
    <t>JH-02</t>
  </si>
  <si>
    <t>JH-03</t>
  </si>
  <si>
    <t>JH-04</t>
  </si>
  <si>
    <t>JH-05</t>
  </si>
  <si>
    <t>JH-06</t>
  </si>
  <si>
    <t>JH-07</t>
  </si>
  <si>
    <t>TOTAL Jardineras</t>
  </si>
  <si>
    <t>A953</t>
  </si>
  <si>
    <t>Escaleras</t>
  </si>
  <si>
    <t>11013-026</t>
  </si>
  <si>
    <t>Escalera de rampa de 0.9 m. de ancho y 6 m. de altura y desarrollo de 10 mas 2 descansos de 1 m. a base de alfardas de Angulo 1/8"x1 1/4", con 28 escalones de Angulo 1/8"x1" y Solera 1/8"x1", barandal de Solera pasamanos y postes de Tubo Ced 30 de 1", Incluye: suministro de materiales, trazo y anclaje, habilitado, corte, soldadura, aplicación de pintura de esmalte limpieza, mano de obra, equipo y herramienta.</t>
  </si>
  <si>
    <t>11013-025</t>
  </si>
  <si>
    <t>Escalera de rampa de 0.7 m. de ancho y 3 m. de altura y desarrollo de 4.69 mas descanso de 1 m. a base de alfardas de Angulo 1/8"x1", con 14 escalones de Angulo 1/8"x1" y Solera 1/8"x1", barandal de Solera pasamanos y postes de Tubo Ced 30 de 1", Incluye: suministro de materiales, trazo y anclaje, habilitado, corte, soldadura, aplicación de pintura de esmalte limpieza, mano de obra, equipo y herramienta.</t>
  </si>
  <si>
    <t>TOTAL Escaleras</t>
  </si>
  <si>
    <t>TOTAL Herrerias</t>
  </si>
  <si>
    <t>A96</t>
  </si>
  <si>
    <t>Jardinerias</t>
  </si>
  <si>
    <t>11801-001</t>
  </si>
  <si>
    <t>Tierra vegetal preparada para jardinería, incluye: suministro, acarreo, colocación, mano de obra, equipo y herramienta.</t>
  </si>
  <si>
    <t>11801-004</t>
  </si>
  <si>
    <t>Belen plantada en jardin, Incluye: suministro, acarreos, riego, mano de obra, equipo y herramienta.</t>
  </si>
  <si>
    <t>11801-012</t>
  </si>
  <si>
    <t>Agapando plantada en jardin, Incluye: suministro, acarreos, riego, mano de obra, equipo y herramienta.</t>
  </si>
  <si>
    <t>TOTAL Jardinerias</t>
  </si>
  <si>
    <t>A97</t>
  </si>
  <si>
    <t>Limpiezas</t>
  </si>
  <si>
    <t>11901-001</t>
  </si>
  <si>
    <t>Limpieza gruesa durante la obra, incluye: mano de obra, equipo y herramienta.</t>
  </si>
  <si>
    <t>11901-002</t>
  </si>
  <si>
    <t>Limpieza fina de la obra para entrega, incluye: materiales, mano de obra, equipo y herramienta.</t>
  </si>
  <si>
    <t>11901-003</t>
  </si>
  <si>
    <t>Acarreo en camión viaje de 7 m3 de material producto de la limpieza, con carga manual, incluye: mano de obra, equipo y herramienta.</t>
  </si>
  <si>
    <t>VIAJE</t>
  </si>
  <si>
    <t>TOTAL Limpiezas</t>
  </si>
  <si>
    <t>136</t>
  </si>
  <si>
    <t>EQUIPAMIENTO</t>
  </si>
  <si>
    <t>13601</t>
  </si>
  <si>
    <t>ELEVADORES</t>
  </si>
  <si>
    <t>13601-001</t>
  </si>
  <si>
    <t>Elevador de 8 pasajeros, 630 Kg. max, recorrido de 16 m, velocidad 1 m/seg, 4 paradas, apertura lateral de puertas de 0.90X2.10 m, cubo de 1.65x1.80 m.  cabina de 1.10X1.40 y altura de 2.20 m. fabricado en acero inoxidable, incluye: suministro e instalacion (no Incluye: obra civil)</t>
  </si>
  <si>
    <t>13601-002</t>
  </si>
  <si>
    <t>Elevador de autos, 3200 Kg. max, recorrido de 5 m, velocidad 1 m/seg, sin cabina, incluye: suministro e instalacion (no Incluye: obra civil)</t>
  </si>
  <si>
    <t>TOTAL ELEVADORES</t>
  </si>
  <si>
    <t>TOTAL EQUIPAMIENTO</t>
  </si>
  <si>
    <t>TOTAL Presupuesto 1215m2</t>
  </si>
  <si>
    <t xml:space="preserve">Excavaciones y acarreo de material producto de la excavación, rellenos </t>
  </si>
  <si>
    <t>Semanas</t>
  </si>
  <si>
    <t>Mes 1: Noviembre</t>
  </si>
  <si>
    <t xml:space="preserve">Semanas </t>
  </si>
  <si>
    <t>Mes 2: Diciembre</t>
  </si>
  <si>
    <t>Mes 3: Enero</t>
  </si>
  <si>
    <t>Mes 4: Febrero</t>
  </si>
  <si>
    <t>Mes 5: Marzo</t>
  </si>
  <si>
    <t>Mes 6: Abril</t>
  </si>
  <si>
    <t>Mes 7: Mayo</t>
  </si>
  <si>
    <t>Mes 8: Junio</t>
  </si>
  <si>
    <t>Mes 9: Julio</t>
  </si>
  <si>
    <t>Mes 10: Agosto</t>
  </si>
  <si>
    <t>Mes 11: Septiembre</t>
  </si>
  <si>
    <t>Mes 12: Octubre</t>
  </si>
  <si>
    <t>Mes 13: Noviembre</t>
  </si>
  <si>
    <t>Mes 14: Diciembre</t>
  </si>
  <si>
    <t>Elementos estructurales: Contratrabes y losas</t>
  </si>
  <si>
    <t>Pintura</t>
  </si>
  <si>
    <t>INSTALACIONES 2</t>
  </si>
  <si>
    <t>Hidráulica</t>
  </si>
  <si>
    <t>A10</t>
  </si>
  <si>
    <t>A10.1</t>
  </si>
  <si>
    <t xml:space="preserve">Registros eléctricos </t>
  </si>
  <si>
    <t xml:space="preserve">Registros sanitarios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</si>
</sst>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rgb="FF00B0F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5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vertical="top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right" vertical="top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4" fontId="0" fillId="2" borderId="0" xfId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/>
    <xf numFmtId="164" fontId="0" fillId="3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0" fillId="2" borderId="0" xfId="1" applyFont="1" applyFill="1" applyAlignment="1">
      <alignment horizontal="center"/>
    </xf>
    <xf numFmtId="164" fontId="2" fillId="0" borderId="0" xfId="0" applyNumberFormat="1" applyFont="1" applyAlignment="1">
      <alignment vertical="center"/>
    </xf>
    <xf numFmtId="164" fontId="0" fillId="0" borderId="0" xfId="1" applyFont="1" applyFill="1" applyAlignment="1">
      <alignment horizontal="center"/>
    </xf>
    <xf numFmtId="165" fontId="5" fillId="0" borderId="0" xfId="0" applyNumberFormat="1" applyFont="1" applyAlignment="1">
      <alignment horizontal="right" vertical="top"/>
    </xf>
    <xf numFmtId="49" fontId="3" fillId="4" borderId="3" xfId="0" applyNumberFormat="1" applyFont="1" applyFill="1" applyBorder="1" applyAlignment="1">
      <alignment vertical="top"/>
    </xf>
    <xf numFmtId="0" fontId="4" fillId="4" borderId="4" xfId="0" applyFont="1" applyFill="1" applyBorder="1" applyAlignment="1">
      <alignment horizontal="justify" vertical="top" wrapText="1"/>
    </xf>
    <xf numFmtId="0" fontId="3" fillId="4" borderId="4" xfId="0" applyFont="1" applyFill="1" applyBorder="1" applyAlignment="1">
      <alignment vertical="top"/>
    </xf>
    <xf numFmtId="165" fontId="3" fillId="4" borderId="4" xfId="0" applyNumberFormat="1" applyFont="1" applyFill="1" applyBorder="1" applyAlignment="1">
      <alignment horizontal="right" vertical="top"/>
    </xf>
    <xf numFmtId="0" fontId="0" fillId="4" borderId="4" xfId="0" applyFill="1" applyBorder="1"/>
    <xf numFmtId="164" fontId="8" fillId="4" borderId="5" xfId="0" applyNumberFormat="1" applyFont="1" applyFill="1" applyBorder="1"/>
    <xf numFmtId="164" fontId="11" fillId="2" borderId="0" xfId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0" fontId="8" fillId="4" borderId="4" xfId="0" applyFont="1" applyFill="1" applyBorder="1"/>
    <xf numFmtId="164" fontId="12" fillId="0" borderId="0" xfId="0" applyNumberFormat="1" applyFont="1"/>
    <xf numFmtId="164" fontId="0" fillId="0" borderId="0" xfId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49" fontId="3" fillId="5" borderId="3" xfId="0" applyNumberFormat="1" applyFont="1" applyFill="1" applyBorder="1" applyAlignment="1">
      <alignment vertical="top"/>
    </xf>
    <xf numFmtId="0" fontId="4" fillId="5" borderId="4" xfId="0" applyFont="1" applyFill="1" applyBorder="1" applyAlignment="1">
      <alignment horizontal="justify" vertical="top" wrapText="1"/>
    </xf>
    <xf numFmtId="0" fontId="3" fillId="5" borderId="4" xfId="0" applyFont="1" applyFill="1" applyBorder="1" applyAlignment="1">
      <alignment vertical="top"/>
    </xf>
    <xf numFmtId="165" fontId="3" fillId="5" borderId="4" xfId="0" applyNumberFormat="1" applyFont="1" applyFill="1" applyBorder="1" applyAlignment="1">
      <alignment horizontal="right" vertical="top"/>
    </xf>
    <xf numFmtId="0" fontId="0" fillId="5" borderId="4" xfId="0" applyFill="1" applyBorder="1"/>
    <xf numFmtId="0" fontId="0" fillId="5" borderId="5" xfId="0" applyFill="1" applyBorder="1"/>
    <xf numFmtId="49" fontId="5" fillId="4" borderId="3" xfId="0" applyNumberFormat="1" applyFont="1" applyFill="1" applyBorder="1" applyAlignment="1">
      <alignment vertical="top"/>
    </xf>
    <xf numFmtId="0" fontId="6" fillId="4" borderId="4" xfId="0" applyFont="1" applyFill="1" applyBorder="1" applyAlignment="1">
      <alignment horizontal="justify" vertical="top" wrapText="1"/>
    </xf>
    <xf numFmtId="0" fontId="5" fillId="4" borderId="4" xfId="0" applyFont="1" applyFill="1" applyBorder="1" applyAlignment="1">
      <alignment vertical="top"/>
    </xf>
    <xf numFmtId="165" fontId="5" fillId="4" borderId="4" xfId="0" applyNumberFormat="1" applyFont="1" applyFill="1" applyBorder="1" applyAlignment="1">
      <alignment horizontal="right" vertical="top"/>
    </xf>
    <xf numFmtId="0" fontId="13" fillId="4" borderId="4" xfId="0" applyFont="1" applyFill="1" applyBorder="1"/>
    <xf numFmtId="0" fontId="0" fillId="6" borderId="0" xfId="0" applyFill="1"/>
    <xf numFmtId="0" fontId="0" fillId="2" borderId="0" xfId="0" applyFill="1"/>
    <xf numFmtId="49" fontId="3" fillId="6" borderId="3" xfId="0" applyNumberFormat="1" applyFont="1" applyFill="1" applyBorder="1" applyAlignment="1">
      <alignment vertical="top"/>
    </xf>
    <xf numFmtId="0" fontId="4" fillId="6" borderId="4" xfId="0" applyFont="1" applyFill="1" applyBorder="1" applyAlignment="1">
      <alignment horizontal="justify" vertical="top" wrapText="1"/>
    </xf>
    <xf numFmtId="0" fontId="3" fillId="6" borderId="4" xfId="0" applyFont="1" applyFill="1" applyBorder="1" applyAlignment="1">
      <alignment vertical="top"/>
    </xf>
    <xf numFmtId="165" fontId="3" fillId="6" borderId="4" xfId="0" applyNumberFormat="1" applyFont="1" applyFill="1" applyBorder="1" applyAlignment="1">
      <alignment horizontal="right" vertical="top"/>
    </xf>
    <xf numFmtId="0" fontId="0" fillId="6" borderId="4" xfId="0" applyFill="1" applyBorder="1"/>
    <xf numFmtId="0" fontId="0" fillId="6" borderId="5" xfId="0" applyFill="1" applyBorder="1"/>
    <xf numFmtId="49" fontId="3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justify" vertical="top" wrapText="1"/>
    </xf>
    <xf numFmtId="0" fontId="3" fillId="2" borderId="0" xfId="0" applyFont="1" applyFill="1" applyAlignment="1">
      <alignment vertical="top"/>
    </xf>
    <xf numFmtId="165" fontId="3" fillId="2" borderId="0" xfId="0" applyNumberFormat="1" applyFont="1" applyFill="1" applyAlignment="1">
      <alignment horizontal="right" vertical="top"/>
    </xf>
    <xf numFmtId="0" fontId="13" fillId="2" borderId="0" xfId="0" applyFont="1" applyFill="1"/>
    <xf numFmtId="49" fontId="3" fillId="7" borderId="3" xfId="0" applyNumberFormat="1" applyFont="1" applyFill="1" applyBorder="1" applyAlignment="1">
      <alignment vertical="top"/>
    </xf>
    <xf numFmtId="0" fontId="4" fillId="7" borderId="4" xfId="0" applyFont="1" applyFill="1" applyBorder="1" applyAlignment="1">
      <alignment horizontal="justify" vertical="top" wrapText="1"/>
    </xf>
    <xf numFmtId="0" fontId="3" fillId="7" borderId="4" xfId="0" applyFont="1" applyFill="1" applyBorder="1" applyAlignment="1">
      <alignment vertical="top"/>
    </xf>
    <xf numFmtId="165" fontId="3" fillId="7" borderId="4" xfId="0" applyNumberFormat="1" applyFont="1" applyFill="1" applyBorder="1" applyAlignment="1">
      <alignment horizontal="right" vertical="top"/>
    </xf>
    <xf numFmtId="0" fontId="0" fillId="7" borderId="4" xfId="0" applyFill="1" applyBorder="1"/>
    <xf numFmtId="164" fontId="8" fillId="7" borderId="5" xfId="0" applyNumberFormat="1" applyFont="1" applyFill="1" applyBorder="1"/>
    <xf numFmtId="164" fontId="0" fillId="7" borderId="5" xfId="0" applyNumberFormat="1" applyFill="1" applyBorder="1"/>
    <xf numFmtId="165" fontId="14" fillId="0" borderId="0" xfId="0" applyNumberFormat="1" applyFont="1" applyAlignment="1">
      <alignment horizontal="right" vertical="top"/>
    </xf>
    <xf numFmtId="164" fontId="15" fillId="2" borderId="0" xfId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justify" vertical="top" wrapText="1"/>
    </xf>
    <xf numFmtId="0" fontId="8" fillId="7" borderId="4" xfId="0" applyFont="1" applyFill="1" applyBorder="1"/>
    <xf numFmtId="49" fontId="17" fillId="0" borderId="3" xfId="0" applyNumberFormat="1" applyFont="1" applyBorder="1" applyAlignment="1">
      <alignment vertical="top"/>
    </xf>
    <xf numFmtId="0" fontId="17" fillId="0" borderId="4" xfId="0" applyFont="1" applyBorder="1" applyAlignment="1">
      <alignment horizontal="justify" vertical="top" wrapText="1"/>
    </xf>
    <xf numFmtId="0" fontId="17" fillId="0" borderId="4" xfId="0" applyFont="1" applyBorder="1" applyAlignment="1">
      <alignment vertical="top"/>
    </xf>
    <xf numFmtId="164" fontId="17" fillId="0" borderId="4" xfId="1" applyFont="1" applyBorder="1" applyAlignment="1">
      <alignment horizontal="right" vertical="top"/>
    </xf>
    <xf numFmtId="0" fontId="18" fillId="0" borderId="4" xfId="0" applyFont="1" applyBorder="1"/>
    <xf numFmtId="164" fontId="17" fillId="0" borderId="5" xfId="1" applyFont="1" applyBorder="1"/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165" fontId="5" fillId="2" borderId="0" xfId="0" applyNumberFormat="1" applyFont="1" applyFill="1" applyAlignment="1">
      <alignment horizontal="right" vertical="top"/>
    </xf>
    <xf numFmtId="49" fontId="9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/>
    </xf>
    <xf numFmtId="165" fontId="9" fillId="2" borderId="0" xfId="0" applyNumberFormat="1" applyFont="1" applyFill="1" applyAlignment="1">
      <alignment horizontal="right" vertical="top"/>
    </xf>
    <xf numFmtId="0" fontId="11" fillId="2" borderId="0" xfId="0" applyFont="1" applyFill="1"/>
    <xf numFmtId="49" fontId="3" fillId="6" borderId="0" xfId="0" applyNumberFormat="1" applyFont="1" applyFill="1" applyAlignment="1">
      <alignment vertical="top"/>
    </xf>
    <xf numFmtId="0" fontId="4" fillId="6" borderId="0" xfId="0" applyFont="1" applyFill="1" applyAlignment="1">
      <alignment horizontal="justify" vertical="top" wrapText="1"/>
    </xf>
    <xf numFmtId="49" fontId="5" fillId="6" borderId="0" xfId="0" applyNumberFormat="1" applyFont="1" applyFill="1" applyAlignment="1">
      <alignment vertical="top"/>
    </xf>
    <xf numFmtId="0" fontId="16" fillId="6" borderId="0" xfId="0" applyFont="1" applyFill="1" applyAlignment="1">
      <alignment horizontal="justify" vertical="top" wrapText="1"/>
    </xf>
    <xf numFmtId="0" fontId="0" fillId="0" borderId="7" xfId="0" applyBorder="1"/>
    <xf numFmtId="0" fontId="19" fillId="0" borderId="40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2" borderId="40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19" fillId="2" borderId="41" xfId="0" applyFont="1" applyFill="1" applyBorder="1" applyAlignment="1">
      <alignment horizontal="center"/>
    </xf>
    <xf numFmtId="0" fontId="19" fillId="2" borderId="4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46" xfId="0" applyBorder="1"/>
    <xf numFmtId="0" fontId="0" fillId="0" borderId="11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4" borderId="13" xfId="0" applyFill="1" applyBorder="1"/>
    <xf numFmtId="0" fontId="0" fillId="4" borderId="7" xfId="0" applyFill="1" applyBorder="1"/>
    <xf numFmtId="0" fontId="0" fillId="4" borderId="18" xfId="0" applyFill="1" applyBorder="1"/>
    <xf numFmtId="0" fontId="0" fillId="2" borderId="13" xfId="0" applyFill="1" applyBorder="1"/>
    <xf numFmtId="0" fontId="0" fillId="2" borderId="7" xfId="0" applyFill="1" applyBorder="1"/>
    <xf numFmtId="0" fontId="0" fillId="2" borderId="18" xfId="0" applyFill="1" applyBorder="1"/>
    <xf numFmtId="0" fontId="6" fillId="0" borderId="0" xfId="0" applyFont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49" fontId="5" fillId="0" borderId="17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vertical="top"/>
    </xf>
    <xf numFmtId="49" fontId="5" fillId="0" borderId="31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49" fontId="5" fillId="0" borderId="35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49" fontId="3" fillId="4" borderId="0" xfId="0" applyNumberFormat="1" applyFont="1" applyFill="1" applyAlignment="1">
      <alignment vertical="top"/>
    </xf>
    <xf numFmtId="0" fontId="4" fillId="4" borderId="0" xfId="0" applyFont="1" applyFill="1" applyAlignment="1">
      <alignment horizontal="justify" vertical="top" wrapText="1"/>
    </xf>
    <xf numFmtId="49" fontId="5" fillId="2" borderId="7" xfId="0" applyNumberFormat="1" applyFont="1" applyFill="1" applyBorder="1" applyAlignment="1">
      <alignment vertical="top"/>
    </xf>
    <xf numFmtId="49" fontId="3" fillId="2" borderId="7" xfId="0" applyNumberFormat="1" applyFont="1" applyFill="1" applyBorder="1" applyAlignment="1">
      <alignment vertical="top"/>
    </xf>
    <xf numFmtId="49" fontId="3" fillId="2" borderId="12" xfId="0" applyNumberFormat="1" applyFont="1" applyFill="1" applyBorder="1" applyAlignment="1">
      <alignment vertical="top"/>
    </xf>
    <xf numFmtId="49" fontId="3" fillId="2" borderId="17" xfId="0" applyNumberFormat="1" applyFont="1" applyFill="1" applyBorder="1" applyAlignment="1">
      <alignment vertical="top"/>
    </xf>
    <xf numFmtId="49" fontId="5" fillId="2" borderId="31" xfId="0" applyNumberFormat="1" applyFont="1" applyFill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49" fontId="3" fillId="2" borderId="34" xfId="0" applyNumberFormat="1" applyFont="1" applyFill="1" applyBorder="1" applyAlignment="1">
      <alignment vertical="top"/>
    </xf>
    <xf numFmtId="0" fontId="4" fillId="2" borderId="49" xfId="0" applyFont="1" applyFill="1" applyBorder="1" applyAlignment="1">
      <alignment horizontal="justify" vertical="top" wrapText="1"/>
    </xf>
    <xf numFmtId="0" fontId="4" fillId="0" borderId="49" xfId="0" applyFont="1" applyBorder="1" applyAlignment="1">
      <alignment horizontal="justify" vertical="top" wrapText="1"/>
    </xf>
    <xf numFmtId="0" fontId="4" fillId="2" borderId="51" xfId="0" applyFont="1" applyFill="1" applyBorder="1" applyAlignment="1">
      <alignment horizontal="justify" vertical="top" wrapText="1"/>
    </xf>
    <xf numFmtId="49" fontId="3" fillId="4" borderId="26" xfId="0" applyNumberFormat="1" applyFont="1" applyFill="1" applyBorder="1" applyAlignment="1">
      <alignment vertical="top"/>
    </xf>
    <xf numFmtId="0" fontId="4" fillId="4" borderId="36" xfId="0" applyFont="1" applyFill="1" applyBorder="1" applyAlignment="1">
      <alignment horizontal="justify" vertical="top" wrapText="1"/>
    </xf>
    <xf numFmtId="0" fontId="0" fillId="0" borderId="34" xfId="0" applyBorder="1"/>
    <xf numFmtId="0" fontId="0" fillId="0" borderId="58" xfId="0" applyBorder="1"/>
    <xf numFmtId="0" fontId="0" fillId="0" borderId="33" xfId="0" applyBorder="1"/>
    <xf numFmtId="0" fontId="0" fillId="4" borderId="12" xfId="0" applyFill="1" applyBorder="1"/>
    <xf numFmtId="0" fontId="0" fillId="4" borderId="14" xfId="0" applyFill="1" applyBorder="1"/>
    <xf numFmtId="49" fontId="3" fillId="8" borderId="40" xfId="0" applyNumberFormat="1" applyFont="1" applyFill="1" applyBorder="1" applyAlignment="1">
      <alignment vertical="top"/>
    </xf>
    <xf numFmtId="0" fontId="4" fillId="8" borderId="41" xfId="0" applyFont="1" applyFill="1" applyBorder="1" applyAlignment="1">
      <alignment horizontal="justify" vertical="top" wrapText="1"/>
    </xf>
    <xf numFmtId="49" fontId="3" fillId="8" borderId="7" xfId="0" applyNumberFormat="1" applyFont="1" applyFill="1" applyBorder="1" applyAlignment="1">
      <alignment vertical="top"/>
    </xf>
    <xf numFmtId="0" fontId="4" fillId="8" borderId="49" xfId="0" applyFont="1" applyFill="1" applyBorder="1" applyAlignment="1">
      <alignment horizontal="justify" vertical="top" wrapText="1"/>
    </xf>
    <xf numFmtId="0" fontId="4" fillId="2" borderId="48" xfId="0" applyFont="1" applyFill="1" applyBorder="1" applyAlignment="1">
      <alignment horizontal="justify" vertical="top" wrapText="1"/>
    </xf>
    <xf numFmtId="0" fontId="4" fillId="2" borderId="50" xfId="0" applyFont="1" applyFill="1" applyBorder="1" applyAlignment="1">
      <alignment horizontal="justify" vertical="top" wrapText="1"/>
    </xf>
    <xf numFmtId="49" fontId="5" fillId="2" borderId="34" xfId="0" applyNumberFormat="1" applyFont="1" applyFill="1" applyBorder="1" applyAlignment="1">
      <alignment vertical="top"/>
    </xf>
    <xf numFmtId="0" fontId="6" fillId="2" borderId="8" xfId="0" applyFont="1" applyFill="1" applyBorder="1" applyAlignment="1">
      <alignment vertical="top" wrapText="1"/>
    </xf>
    <xf numFmtId="0" fontId="6" fillId="2" borderId="49" xfId="0" applyFont="1" applyFill="1" applyBorder="1" applyAlignment="1">
      <alignment vertical="top" wrapText="1"/>
    </xf>
    <xf numFmtId="0" fontId="6" fillId="2" borderId="51" xfId="0" applyFont="1" applyFill="1" applyBorder="1" applyAlignment="1">
      <alignment vertical="top" wrapText="1"/>
    </xf>
    <xf numFmtId="0" fontId="0" fillId="2" borderId="14" xfId="0" applyFill="1" applyBorder="1"/>
    <xf numFmtId="0" fontId="0" fillId="2" borderId="16" xfId="0" applyFill="1" applyBorder="1"/>
    <xf numFmtId="0" fontId="0" fillId="2" borderId="19" xfId="0" applyFill="1" applyBorder="1"/>
    <xf numFmtId="49" fontId="3" fillId="2" borderId="31" xfId="0" applyNumberFormat="1" applyFont="1" applyFill="1" applyBorder="1" applyAlignment="1">
      <alignment vertical="top"/>
    </xf>
    <xf numFmtId="49" fontId="3" fillId="4" borderId="7" xfId="0" applyNumberFormat="1" applyFont="1" applyFill="1" applyBorder="1" applyAlignment="1">
      <alignment vertical="top"/>
    </xf>
    <xf numFmtId="0" fontId="4" fillId="4" borderId="49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49" fontId="3" fillId="4" borderId="31" xfId="0" applyNumberFormat="1" applyFont="1" applyFill="1" applyBorder="1" applyAlignment="1">
      <alignment vertical="top"/>
    </xf>
    <xf numFmtId="49" fontId="21" fillId="7" borderId="3" xfId="0" applyNumberFormat="1" applyFont="1" applyFill="1" applyBorder="1" applyAlignment="1">
      <alignment vertical="top"/>
    </xf>
    <xf numFmtId="49" fontId="3" fillId="4" borderId="34" xfId="0" applyNumberFormat="1" applyFont="1" applyFill="1" applyBorder="1" applyAlignment="1">
      <alignment vertical="top"/>
    </xf>
    <xf numFmtId="0" fontId="21" fillId="7" borderId="4" xfId="0" applyFont="1" applyFill="1" applyBorder="1" applyAlignment="1">
      <alignment horizontal="justify" vertical="top" wrapText="1"/>
    </xf>
    <xf numFmtId="0" fontId="4" fillId="4" borderId="8" xfId="0" applyFont="1" applyFill="1" applyBorder="1" applyAlignment="1">
      <alignment horizontal="justify" vertical="top" wrapText="1"/>
    </xf>
    <xf numFmtId="0" fontId="6" fillId="0" borderId="49" xfId="0" applyFont="1" applyBorder="1" applyAlignment="1">
      <alignment horizontal="justify" vertical="top" wrapText="1"/>
    </xf>
    <xf numFmtId="0" fontId="4" fillId="4" borderId="51" xfId="0" applyFont="1" applyFill="1" applyBorder="1" applyAlignment="1">
      <alignment horizontal="justify" vertical="top" wrapText="1"/>
    </xf>
    <xf numFmtId="49" fontId="3" fillId="0" borderId="31" xfId="0" applyNumberFormat="1" applyFont="1" applyBorder="1" applyAlignment="1">
      <alignment vertical="top"/>
    </xf>
    <xf numFmtId="49" fontId="3" fillId="0" borderId="34" xfId="0" applyNumberFormat="1" applyFont="1" applyBorder="1" applyAlignment="1">
      <alignment vertical="top"/>
    </xf>
    <xf numFmtId="49" fontId="20" fillId="7" borderId="10" xfId="0" applyNumberFormat="1" applyFont="1" applyFill="1" applyBorder="1" applyAlignment="1">
      <alignment horizontal="center" vertical="center"/>
    </xf>
    <xf numFmtId="49" fontId="20" fillId="7" borderId="26" xfId="0" applyNumberFormat="1" applyFont="1" applyFill="1" applyBorder="1" applyAlignment="1">
      <alignment horizontal="center" vertical="center"/>
    </xf>
    <xf numFmtId="49" fontId="20" fillId="7" borderId="12" xfId="0" applyNumberFormat="1" applyFont="1" applyFill="1" applyBorder="1" applyAlignment="1">
      <alignment horizontal="center" vertical="center"/>
    </xf>
    <xf numFmtId="49" fontId="21" fillId="7" borderId="3" xfId="0" applyNumberFormat="1" applyFont="1" applyFill="1" applyBorder="1" applyAlignment="1">
      <alignment horizontal="center" vertical="top"/>
    </xf>
    <xf numFmtId="49" fontId="21" fillId="7" borderId="38" xfId="0" applyNumberFormat="1" applyFont="1" applyFill="1" applyBorder="1" applyAlignment="1">
      <alignment horizontal="center" vertical="top"/>
    </xf>
    <xf numFmtId="0" fontId="21" fillId="7" borderId="3" xfId="0" applyFont="1" applyFill="1" applyBorder="1" applyAlignment="1">
      <alignment horizontal="center" vertical="top" wrapText="1"/>
    </xf>
    <xf numFmtId="0" fontId="21" fillId="7" borderId="38" xfId="0" applyFont="1" applyFill="1" applyBorder="1" applyAlignment="1">
      <alignment horizontal="center" vertical="top" wrapText="1"/>
    </xf>
    <xf numFmtId="0" fontId="19" fillId="0" borderId="13" xfId="0" applyFont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4" fillId="0" borderId="8" xfId="0" applyFont="1" applyBorder="1" applyAlignment="1">
      <alignment horizontal="justify" vertical="top" wrapText="1"/>
    </xf>
    <xf numFmtId="0" fontId="4" fillId="0" borderId="51" xfId="0" applyFont="1" applyBorder="1" applyAlignment="1">
      <alignment horizontal="justify" vertical="top" wrapText="1"/>
    </xf>
    <xf numFmtId="0" fontId="20" fillId="7" borderId="3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2" borderId="48" xfId="0" applyFont="1" applyFill="1" applyBorder="1" applyAlignment="1">
      <alignment horizontal="center" vertical="top" wrapText="1"/>
    </xf>
    <xf numFmtId="0" fontId="6" fillId="2" borderId="49" xfId="0" applyFont="1" applyFill="1" applyBorder="1" applyAlignment="1">
      <alignment horizontal="center" vertical="top" wrapText="1"/>
    </xf>
    <xf numFmtId="0" fontId="10" fillId="2" borderId="50" xfId="0" applyFont="1" applyFill="1" applyBorder="1" applyAlignment="1">
      <alignment horizontal="center" vertical="top" wrapText="1"/>
    </xf>
    <xf numFmtId="0" fontId="0" fillId="4" borderId="46" xfId="0" applyFill="1" applyBorder="1"/>
    <xf numFmtId="0" fontId="0" fillId="2" borderId="46" xfId="0" applyFill="1" applyBorder="1"/>
    <xf numFmtId="0" fontId="0" fillId="2" borderId="11" xfId="0" applyFill="1" applyBorder="1"/>
    <xf numFmtId="0" fontId="0" fillId="2" borderId="47" xfId="0" applyFill="1" applyBorder="1"/>
    <xf numFmtId="0" fontId="19" fillId="0" borderId="46" xfId="0" applyFont="1" applyBorder="1" applyAlignment="1">
      <alignment horizontal="center"/>
    </xf>
    <xf numFmtId="0" fontId="0" fillId="0" borderId="32" xfId="0" applyBorder="1"/>
    <xf numFmtId="0" fontId="0" fillId="0" borderId="30" xfId="0" applyBorder="1"/>
    <xf numFmtId="0" fontId="19" fillId="4" borderId="38" xfId="0" applyFont="1" applyFill="1" applyBorder="1" applyAlignment="1">
      <alignment horizontal="center"/>
    </xf>
    <xf numFmtId="0" fontId="19" fillId="4" borderId="39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0" fillId="4" borderId="57" xfId="0" applyFill="1" applyBorder="1"/>
    <xf numFmtId="0" fontId="0" fillId="4" borderId="34" xfId="0" applyFill="1" applyBorder="1"/>
    <xf numFmtId="0" fontId="0" fillId="4" borderId="5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9" xfId="0" applyFill="1" applyBorder="1"/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19" fillId="4" borderId="40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/>
    </xf>
    <xf numFmtId="0" fontId="0" fillId="0" borderId="51" xfId="0" applyBorder="1"/>
    <xf numFmtId="0" fontId="0" fillId="4" borderId="48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19" fillId="0" borderId="48" xfId="0" applyFont="1" applyBorder="1" applyAlignment="1">
      <alignment horizontal="center"/>
    </xf>
    <xf numFmtId="0" fontId="0" fillId="0" borderId="36" xfId="0" applyBorder="1"/>
    <xf numFmtId="0" fontId="0" fillId="0" borderId="45" xfId="0" applyBorder="1"/>
    <xf numFmtId="0" fontId="19" fillId="4" borderId="42" xfId="0" applyFont="1" applyFill="1" applyBorder="1" applyAlignment="1">
      <alignment horizontal="center"/>
    </xf>
    <xf numFmtId="0" fontId="19" fillId="2" borderId="46" xfId="0" applyFont="1" applyFill="1" applyBorder="1" applyAlignment="1">
      <alignment horizontal="center"/>
    </xf>
    <xf numFmtId="0" fontId="19" fillId="2" borderId="48" xfId="0" applyFont="1" applyFill="1" applyBorder="1" applyAlignment="1">
      <alignment horizontal="center"/>
    </xf>
    <xf numFmtId="0" fontId="0" fillId="9" borderId="12" xfId="0" applyFill="1" applyBorder="1"/>
    <xf numFmtId="0" fontId="0" fillId="9" borderId="13" xfId="0" applyFill="1" applyBorder="1"/>
    <xf numFmtId="0" fontId="0" fillId="9" borderId="57" xfId="0" applyFill="1" applyBorder="1"/>
    <xf numFmtId="0" fontId="0" fillId="9" borderId="34" xfId="0" applyFill="1" applyBorder="1"/>
    <xf numFmtId="0" fontId="0" fillId="9" borderId="58" xfId="0" applyFill="1" applyBorder="1"/>
    <xf numFmtId="0" fontId="0" fillId="9" borderId="33" xfId="0" applyFill="1" applyBorder="1"/>
    <xf numFmtId="0" fontId="0" fillId="9" borderId="51" xfId="0" applyFill="1" applyBorder="1"/>
    <xf numFmtId="0" fontId="0" fillId="9" borderId="15" xfId="0" applyFill="1" applyBorder="1"/>
    <xf numFmtId="0" fontId="0" fillId="9" borderId="7" xfId="0" applyFill="1" applyBorder="1"/>
    <xf numFmtId="0" fontId="0" fillId="9" borderId="16" xfId="0" applyFill="1" applyBorder="1"/>
    <xf numFmtId="0" fontId="0" fillId="9" borderId="11" xfId="0" applyFill="1" applyBorder="1"/>
    <xf numFmtId="0" fontId="0" fillId="9" borderId="49" xfId="0" applyFill="1" applyBorder="1"/>
    <xf numFmtId="0" fontId="0" fillId="9" borderId="18" xfId="0" applyFill="1" applyBorder="1"/>
    <xf numFmtId="0" fontId="0" fillId="9" borderId="50" xfId="0" applyFill="1" applyBorder="1"/>
    <xf numFmtId="0" fontId="0" fillId="9" borderId="17" xfId="0" applyFill="1" applyBorder="1"/>
    <xf numFmtId="0" fontId="0" fillId="9" borderId="19" xfId="0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14" xfId="0" applyFill="1" applyBorder="1"/>
    <xf numFmtId="0" fontId="0" fillId="9" borderId="46" xfId="0" applyFill="1" applyBorder="1"/>
    <xf numFmtId="49" fontId="20" fillId="7" borderId="3" xfId="0" applyNumberFormat="1" applyFont="1" applyFill="1" applyBorder="1" applyAlignment="1">
      <alignment horizontal="center" vertical="top"/>
    </xf>
    <xf numFmtId="0" fontId="20" fillId="7" borderId="10" xfId="0" applyFont="1" applyFill="1" applyBorder="1" applyAlignment="1">
      <alignment horizontal="justify" vertical="top" wrapText="1"/>
    </xf>
    <xf numFmtId="0" fontId="19" fillId="9" borderId="46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0" fontId="19" fillId="9" borderId="48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0" fontId="19" fillId="9" borderId="14" xfId="0" applyFont="1" applyFill="1" applyBorder="1" applyAlignment="1">
      <alignment horizontal="center"/>
    </xf>
    <xf numFmtId="0" fontId="0" fillId="9" borderId="23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30" xfId="0" applyFill="1" applyBorder="1"/>
    <xf numFmtId="0" fontId="0" fillId="9" borderId="45" xfId="0" applyFill="1" applyBorder="1"/>
    <xf numFmtId="0" fontId="0" fillId="9" borderId="32" xfId="0" applyFill="1" applyBorder="1"/>
    <xf numFmtId="0" fontId="0" fillId="9" borderId="27" xfId="0" applyFill="1" applyBorder="1"/>
    <xf numFmtId="0" fontId="0" fillId="9" borderId="36" xfId="0" applyFill="1" applyBorder="1"/>
    <xf numFmtId="0" fontId="0" fillId="9" borderId="26" xfId="0" applyFill="1" applyBorder="1"/>
    <xf numFmtId="0" fontId="0" fillId="9" borderId="28" xfId="0" applyFill="1" applyBorder="1"/>
    <xf numFmtId="0" fontId="6" fillId="0" borderId="48" xfId="0" applyFont="1" applyBorder="1" applyAlignment="1">
      <alignment horizontal="justify" vertical="top" wrapText="1"/>
    </xf>
    <xf numFmtId="0" fontId="6" fillId="0" borderId="50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2" borderId="0" xfId="0" applyFont="1" applyFill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21" fillId="7" borderId="40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20" fillId="7" borderId="51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45" xfId="0" applyFont="1" applyFill="1" applyBorder="1" applyAlignment="1">
      <alignment horizontal="center" vertical="center" wrapText="1"/>
    </xf>
    <xf numFmtId="0" fontId="20" fillId="7" borderId="40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21" fillId="7" borderId="4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25" xfId="0" applyFont="1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9" fillId="4" borderId="26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4" borderId="20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49" fontId="21" fillId="7" borderId="39" xfId="0" applyNumberFormat="1" applyFont="1" applyFill="1" applyBorder="1" applyAlignment="1">
      <alignment horizontal="center" vertical="center"/>
    </xf>
    <xf numFmtId="49" fontId="21" fillId="7" borderId="55" xfId="0" applyNumberFormat="1" applyFont="1" applyFill="1" applyBorder="1" applyAlignment="1">
      <alignment horizontal="center" vertical="center"/>
    </xf>
    <xf numFmtId="49" fontId="21" fillId="7" borderId="56" xfId="0" applyNumberFormat="1" applyFont="1" applyFill="1" applyBorder="1" applyAlignment="1">
      <alignment horizontal="center" vertical="center"/>
    </xf>
    <xf numFmtId="49" fontId="21" fillId="7" borderId="40" xfId="0" applyNumberFormat="1" applyFont="1" applyFill="1" applyBorder="1" applyAlignment="1">
      <alignment horizontal="center" vertical="center"/>
    </xf>
    <xf numFmtId="49" fontId="21" fillId="7" borderId="38" xfId="0" applyNumberFormat="1" applyFont="1" applyFill="1" applyBorder="1" applyAlignment="1">
      <alignment horizontal="center" vertical="center"/>
    </xf>
    <xf numFmtId="49" fontId="21" fillId="7" borderId="29" xfId="0" applyNumberFormat="1" applyFont="1" applyFill="1" applyBorder="1" applyAlignment="1">
      <alignment horizontal="center" vertical="center"/>
    </xf>
    <xf numFmtId="49" fontId="20" fillId="7" borderId="40" xfId="0" applyNumberFormat="1" applyFont="1" applyFill="1" applyBorder="1" applyAlignment="1">
      <alignment horizontal="center" vertical="center"/>
    </xf>
    <xf numFmtId="49" fontId="20" fillId="7" borderId="38" xfId="0" applyNumberFormat="1" applyFont="1" applyFill="1" applyBorder="1" applyAlignment="1">
      <alignment horizontal="center" vertical="center"/>
    </xf>
    <xf numFmtId="49" fontId="20" fillId="7" borderId="29" xfId="0" applyNumberFormat="1" applyFont="1" applyFill="1" applyBorder="1" applyAlignment="1">
      <alignment horizontal="center" vertical="center"/>
    </xf>
    <xf numFmtId="49" fontId="20" fillId="7" borderId="57" xfId="0" applyNumberFormat="1" applyFont="1" applyFill="1" applyBorder="1" applyAlignment="1">
      <alignment horizontal="center" vertical="center"/>
    </xf>
    <xf numFmtId="49" fontId="20" fillId="7" borderId="43" xfId="0" applyNumberFormat="1" applyFont="1" applyFill="1" applyBorder="1" applyAlignment="1">
      <alignment horizontal="center" vertical="center"/>
    </xf>
    <xf numFmtId="49" fontId="20" fillId="7" borderId="23" xfId="0" applyNumberFormat="1" applyFont="1" applyFill="1" applyBorder="1" applyAlignment="1">
      <alignment horizontal="center" vertical="center"/>
    </xf>
    <xf numFmtId="49" fontId="20" fillId="7" borderId="39" xfId="0" applyNumberFormat="1" applyFont="1" applyFill="1" applyBorder="1" applyAlignment="1">
      <alignment horizontal="center" vertical="center"/>
    </xf>
    <xf numFmtId="49" fontId="20" fillId="7" borderId="55" xfId="0" applyNumberFormat="1" applyFont="1" applyFill="1" applyBorder="1" applyAlignment="1">
      <alignment horizontal="center" vertical="center"/>
    </xf>
    <xf numFmtId="49" fontId="20" fillId="7" borderId="56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61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6" fillId="0" borderId="8" xfId="0" applyFont="1" applyBorder="1" applyAlignment="1">
      <alignment horizontal="justify" vertical="top" wrapText="1"/>
    </xf>
    <xf numFmtId="0" fontId="6" fillId="0" borderId="49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6" borderId="0" xfId="0" applyFont="1" applyFill="1" applyAlignment="1">
      <alignment horizontal="justify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77"/>
  <sheetViews>
    <sheetView topLeftCell="A13" workbookViewId="0">
      <selection activeCell="D24" sqref="D24"/>
    </sheetView>
  </sheetViews>
  <sheetFormatPr baseColWidth="10" defaultRowHeight="14.4" x14ac:dyDescent="0.3"/>
  <cols>
    <col min="1" max="1" width="15.88671875" bestFit="1" customWidth="1"/>
    <col min="2" max="2" width="42.44140625" customWidth="1"/>
    <col min="3" max="3" width="5.77734375" bestFit="1" customWidth="1"/>
    <col min="4" max="4" width="27.21875" bestFit="1" customWidth="1"/>
    <col min="5" max="5" width="13.5546875" bestFit="1" customWidth="1"/>
    <col min="6" max="6" width="14" bestFit="1" customWidth="1"/>
  </cols>
  <sheetData>
    <row r="1" spans="1:8" ht="15" thickBot="1" x14ac:dyDescent="0.35"/>
    <row r="2" spans="1:8" ht="12.75" customHeight="1" thickTop="1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H2" s="4" t="s">
        <v>6</v>
      </c>
    </row>
    <row r="3" spans="1:8" ht="12.75" customHeight="1" thickTop="1" x14ac:dyDescent="0.3">
      <c r="A3" s="5" t="s">
        <v>7</v>
      </c>
      <c r="B3" s="6" t="s">
        <v>8</v>
      </c>
      <c r="C3" s="7"/>
      <c r="D3" s="8"/>
      <c r="E3" s="9"/>
      <c r="F3" s="9"/>
      <c r="H3" s="10"/>
    </row>
    <row r="4" spans="1:8" ht="12.75" customHeight="1" x14ac:dyDescent="0.3">
      <c r="A4" s="5" t="s">
        <v>9</v>
      </c>
      <c r="B4" s="6" t="s">
        <v>10</v>
      </c>
      <c r="C4" s="7"/>
      <c r="D4" s="8"/>
    </row>
    <row r="5" spans="1:8" ht="12.75" customHeight="1" x14ac:dyDescent="0.3">
      <c r="A5" s="11" t="s">
        <v>11</v>
      </c>
      <c r="B5" s="278" t="s">
        <v>12</v>
      </c>
      <c r="C5" s="12" t="s">
        <v>13</v>
      </c>
      <c r="D5" s="8">
        <v>16</v>
      </c>
      <c r="E5" s="13">
        <f>H5</f>
        <v>1539</v>
      </c>
      <c r="F5" s="14">
        <f>E5*D5</f>
        <v>24624</v>
      </c>
      <c r="G5" s="15"/>
      <c r="H5" s="16">
        <v>1539</v>
      </c>
    </row>
    <row r="6" spans="1:8" ht="12.75" customHeight="1" x14ac:dyDescent="0.3">
      <c r="B6" s="278"/>
      <c r="D6" s="17"/>
      <c r="E6" s="18"/>
      <c r="F6" s="10"/>
      <c r="G6" s="15"/>
      <c r="H6" s="18"/>
    </row>
    <row r="7" spans="1:8" ht="12.75" customHeight="1" x14ac:dyDescent="0.3">
      <c r="B7" s="278"/>
      <c r="E7" s="13"/>
      <c r="F7" s="14"/>
      <c r="G7" s="19"/>
      <c r="H7" s="20"/>
    </row>
    <row r="8" spans="1:8" ht="12.75" customHeight="1" x14ac:dyDescent="0.3">
      <c r="B8" s="278"/>
    </row>
    <row r="9" spans="1:8" ht="12.75" customHeight="1" x14ac:dyDescent="0.3">
      <c r="B9" s="278"/>
    </row>
    <row r="10" spans="1:8" ht="12.75" customHeight="1" x14ac:dyDescent="0.3">
      <c r="A10" s="11" t="s">
        <v>14</v>
      </c>
      <c r="B10" s="278" t="s">
        <v>15</v>
      </c>
      <c r="C10" s="12" t="s">
        <v>16</v>
      </c>
      <c r="D10" s="21">
        <v>1177</v>
      </c>
      <c r="E10" s="13">
        <f>H10</f>
        <v>11</v>
      </c>
      <c r="F10" s="14">
        <f>E10*D10</f>
        <v>12947</v>
      </c>
      <c r="H10" s="16">
        <v>11</v>
      </c>
    </row>
    <row r="11" spans="1:8" ht="12.75" customHeight="1" x14ac:dyDescent="0.3">
      <c r="B11" s="278"/>
    </row>
    <row r="12" spans="1:8" ht="12.75" customHeight="1" x14ac:dyDescent="0.3">
      <c r="B12" s="278"/>
    </row>
    <row r="13" spans="1:8" ht="12.75" customHeight="1" thickBot="1" x14ac:dyDescent="0.35">
      <c r="B13" s="278"/>
    </row>
    <row r="14" spans="1:8" ht="12.75" customHeight="1" thickBot="1" x14ac:dyDescent="0.35">
      <c r="A14" s="22" t="s">
        <v>9</v>
      </c>
      <c r="B14" s="23" t="s">
        <v>17</v>
      </c>
      <c r="C14" s="24"/>
      <c r="D14" s="25"/>
      <c r="E14" s="26"/>
      <c r="F14" s="27">
        <f>F10+F5</f>
        <v>37571</v>
      </c>
    </row>
    <row r="15" spans="1:8" ht="12.75" customHeight="1" x14ac:dyDescent="0.3">
      <c r="A15" s="54" t="s">
        <v>18</v>
      </c>
      <c r="B15" s="55" t="s">
        <v>19</v>
      </c>
      <c r="C15" s="56"/>
      <c r="D15" s="57"/>
      <c r="E15" s="47"/>
      <c r="F15" s="47"/>
    </row>
    <row r="16" spans="1:8" ht="12.75" customHeight="1" x14ac:dyDescent="0.3">
      <c r="A16" s="78" t="s">
        <v>20</v>
      </c>
      <c r="B16" s="279" t="s">
        <v>21</v>
      </c>
      <c r="C16" s="79" t="s">
        <v>16</v>
      </c>
      <c r="D16" s="80">
        <v>590</v>
      </c>
      <c r="E16" s="13">
        <f>H16</f>
        <v>200</v>
      </c>
      <c r="F16" s="14">
        <f>E16*D16</f>
        <v>118000</v>
      </c>
      <c r="H16" s="16">
        <v>200</v>
      </c>
    </row>
    <row r="17" spans="1:8" ht="12.75" customHeight="1" x14ac:dyDescent="0.3">
      <c r="A17" s="47"/>
      <c r="B17" s="279"/>
      <c r="C17" s="47"/>
      <c r="D17" s="47"/>
      <c r="E17" s="47"/>
      <c r="F17" s="47"/>
    </row>
    <row r="18" spans="1:8" ht="12.75" customHeight="1" x14ac:dyDescent="0.3">
      <c r="A18" s="47"/>
      <c r="B18" s="279"/>
      <c r="C18" s="47"/>
      <c r="D18" s="47"/>
      <c r="E18" s="47"/>
      <c r="F18" s="47"/>
    </row>
    <row r="19" spans="1:8" ht="12.75" customHeight="1" x14ac:dyDescent="0.3">
      <c r="A19" s="47"/>
      <c r="B19" s="279"/>
      <c r="C19" s="47"/>
      <c r="D19" s="47"/>
      <c r="E19" s="47"/>
      <c r="F19" s="47"/>
    </row>
    <row r="20" spans="1:8" ht="12.75" customHeight="1" x14ac:dyDescent="0.3">
      <c r="A20" s="78" t="s">
        <v>22</v>
      </c>
      <c r="B20" s="279" t="s">
        <v>23</v>
      </c>
      <c r="C20" s="79" t="s">
        <v>24</v>
      </c>
      <c r="D20" s="80">
        <v>77</v>
      </c>
      <c r="E20" s="13">
        <f>H20</f>
        <v>350</v>
      </c>
      <c r="F20" s="14">
        <f>E20*D20</f>
        <v>26950</v>
      </c>
      <c r="H20" s="16">
        <v>350</v>
      </c>
    </row>
    <row r="21" spans="1:8" ht="12.75" customHeight="1" x14ac:dyDescent="0.3">
      <c r="A21" s="47"/>
      <c r="B21" s="279"/>
      <c r="C21" s="47"/>
      <c r="D21" s="47"/>
      <c r="E21" s="47"/>
      <c r="F21" s="47"/>
    </row>
    <row r="22" spans="1:8" ht="12.75" customHeight="1" x14ac:dyDescent="0.3">
      <c r="A22" s="81" t="s">
        <v>25</v>
      </c>
      <c r="B22" s="280" t="s">
        <v>26</v>
      </c>
      <c r="C22" s="82" t="s">
        <v>24</v>
      </c>
      <c r="D22" s="83">
        <v>250</v>
      </c>
      <c r="E22" s="28">
        <f>H22</f>
        <v>255</v>
      </c>
      <c r="F22" s="29">
        <f>E22*D22</f>
        <v>63750</v>
      </c>
      <c r="H22" s="16">
        <v>255</v>
      </c>
    </row>
    <row r="23" spans="1:8" ht="12.75" customHeight="1" x14ac:dyDescent="0.3">
      <c r="A23" s="84"/>
      <c r="B23" s="280"/>
      <c r="C23" s="84"/>
      <c r="D23" s="84"/>
      <c r="E23" s="84"/>
      <c r="F23" s="84"/>
    </row>
    <row r="24" spans="1:8" ht="12.75" customHeight="1" x14ac:dyDescent="0.3">
      <c r="A24" s="84"/>
      <c r="B24" s="280"/>
      <c r="C24" s="84"/>
      <c r="D24" s="84"/>
      <c r="E24" s="84"/>
      <c r="F24" s="84"/>
    </row>
    <row r="25" spans="1:8" ht="12.75" customHeight="1" x14ac:dyDescent="0.3">
      <c r="A25" s="84"/>
      <c r="B25" s="280"/>
      <c r="C25" s="84"/>
      <c r="D25" s="84"/>
      <c r="E25" s="84"/>
      <c r="F25" s="84"/>
    </row>
    <row r="26" spans="1:8" ht="12.75" customHeight="1" thickBot="1" x14ac:dyDescent="0.35">
      <c r="A26" s="84"/>
      <c r="B26" s="280"/>
      <c r="C26" s="84"/>
      <c r="D26" s="84"/>
      <c r="E26" s="84"/>
      <c r="F26" s="84"/>
    </row>
    <row r="27" spans="1:8" ht="12.75" customHeight="1" thickBot="1" x14ac:dyDescent="0.35">
      <c r="A27" s="22" t="s">
        <v>18</v>
      </c>
      <c r="B27" s="23" t="s">
        <v>27</v>
      </c>
      <c r="C27" s="24"/>
      <c r="D27" s="25"/>
      <c r="E27" s="26"/>
      <c r="F27" s="27">
        <f>F22+F20+F16</f>
        <v>208700</v>
      </c>
    </row>
    <row r="28" spans="1:8" ht="12.75" customHeight="1" x14ac:dyDescent="0.3">
      <c r="A28" s="5" t="s">
        <v>28</v>
      </c>
      <c r="B28" s="6" t="s">
        <v>29</v>
      </c>
      <c r="C28" s="7"/>
      <c r="D28" s="8"/>
    </row>
    <row r="29" spans="1:8" ht="12.75" customHeight="1" x14ac:dyDescent="0.3">
      <c r="A29" s="5" t="s">
        <v>30</v>
      </c>
      <c r="B29" s="6" t="s">
        <v>31</v>
      </c>
      <c r="C29" s="7"/>
      <c r="D29" s="8"/>
    </row>
    <row r="30" spans="1:8" ht="12.75" customHeight="1" x14ac:dyDescent="0.3">
      <c r="A30" s="11" t="s">
        <v>32</v>
      </c>
      <c r="B30" s="278" t="s">
        <v>33</v>
      </c>
      <c r="C30" s="12" t="s">
        <v>24</v>
      </c>
      <c r="D30" s="21">
        <v>770</v>
      </c>
      <c r="E30" s="13">
        <f>H30</f>
        <v>255</v>
      </c>
      <c r="F30" s="14">
        <f>E30*D30</f>
        <v>196350</v>
      </c>
      <c r="H30" s="16">
        <v>255</v>
      </c>
    </row>
    <row r="31" spans="1:8" ht="12.75" customHeight="1" x14ac:dyDescent="0.3">
      <c r="B31" s="278"/>
    </row>
    <row r="32" spans="1:8" ht="12.75" customHeight="1" x14ac:dyDescent="0.3">
      <c r="B32" s="278"/>
    </row>
    <row r="33" spans="1:8" ht="12.75" customHeight="1" x14ac:dyDescent="0.3">
      <c r="A33" s="11" t="s">
        <v>34</v>
      </c>
      <c r="B33" s="278" t="s">
        <v>35</v>
      </c>
      <c r="C33" s="12" t="s">
        <v>24</v>
      </c>
      <c r="D33" s="21">
        <v>170</v>
      </c>
      <c r="E33" s="13">
        <f>H33</f>
        <v>183</v>
      </c>
      <c r="F33" s="14">
        <f>E33*D33</f>
        <v>31110</v>
      </c>
      <c r="H33" s="16">
        <v>183</v>
      </c>
    </row>
    <row r="34" spans="1:8" ht="12.75" customHeight="1" x14ac:dyDescent="0.3">
      <c r="B34" s="278"/>
    </row>
    <row r="35" spans="1:8" ht="12.75" customHeight="1" x14ac:dyDescent="0.3">
      <c r="B35" s="278"/>
    </row>
    <row r="36" spans="1:8" ht="12.75" customHeight="1" x14ac:dyDescent="0.3">
      <c r="A36" s="11" t="s">
        <v>25</v>
      </c>
      <c r="B36" s="278" t="s">
        <v>26</v>
      </c>
      <c r="C36" s="12" t="s">
        <v>24</v>
      </c>
      <c r="D36" s="21">
        <v>1225</v>
      </c>
      <c r="E36" s="13">
        <f>H36</f>
        <v>255</v>
      </c>
      <c r="F36" s="29">
        <f>E36*D36</f>
        <v>312375</v>
      </c>
      <c r="H36" s="16">
        <v>255</v>
      </c>
    </row>
    <row r="37" spans="1:8" ht="12.75" customHeight="1" x14ac:dyDescent="0.3">
      <c r="B37" s="278"/>
      <c r="D37" s="17"/>
    </row>
    <row r="38" spans="1:8" ht="12.75" customHeight="1" x14ac:dyDescent="0.3">
      <c r="B38" s="278"/>
    </row>
    <row r="39" spans="1:8" ht="12.75" customHeight="1" x14ac:dyDescent="0.3">
      <c r="B39" s="278"/>
    </row>
    <row r="40" spans="1:8" ht="12.75" customHeight="1" x14ac:dyDescent="0.3">
      <c r="B40" s="278"/>
    </row>
    <row r="41" spans="1:8" ht="12.75" customHeight="1" x14ac:dyDescent="0.3">
      <c r="A41" s="11" t="s">
        <v>36</v>
      </c>
      <c r="B41" s="278" t="s">
        <v>37</v>
      </c>
      <c r="C41" s="12" t="s">
        <v>16</v>
      </c>
      <c r="D41" s="21">
        <v>225</v>
      </c>
      <c r="E41" s="13">
        <f>H41</f>
        <v>345</v>
      </c>
      <c r="F41" s="14">
        <f>E41*D41</f>
        <v>77625</v>
      </c>
      <c r="H41" s="16">
        <v>345</v>
      </c>
    </row>
    <row r="42" spans="1:8" ht="12.75" customHeight="1" x14ac:dyDescent="0.3">
      <c r="B42" s="278"/>
    </row>
    <row r="43" spans="1:8" ht="12.75" customHeight="1" x14ac:dyDescent="0.3">
      <c r="B43" s="278"/>
    </row>
    <row r="44" spans="1:8" ht="12.75" customHeight="1" x14ac:dyDescent="0.3">
      <c r="B44" s="278"/>
    </row>
    <row r="45" spans="1:8" ht="12.75" customHeight="1" x14ac:dyDescent="0.3">
      <c r="B45" s="278"/>
    </row>
    <row r="46" spans="1:8" ht="12.75" customHeight="1" x14ac:dyDescent="0.3">
      <c r="A46" s="11" t="s">
        <v>38</v>
      </c>
      <c r="B46" s="278" t="s">
        <v>39</v>
      </c>
      <c r="C46" s="12" t="s">
        <v>16</v>
      </c>
      <c r="D46" s="21">
        <v>225</v>
      </c>
      <c r="E46" s="13">
        <f>H46</f>
        <v>31</v>
      </c>
      <c r="F46" s="14">
        <f>E46*D46</f>
        <v>6975</v>
      </c>
      <c r="H46" s="16">
        <v>31</v>
      </c>
    </row>
    <row r="47" spans="1:8" ht="12.75" customHeight="1" x14ac:dyDescent="0.3">
      <c r="B47" s="278"/>
    </row>
    <row r="48" spans="1:8" ht="12.75" customHeight="1" x14ac:dyDescent="0.3">
      <c r="B48" s="278"/>
    </row>
    <row r="49" spans="1:8" ht="12.75" customHeight="1" x14ac:dyDescent="0.3">
      <c r="A49" s="11" t="s">
        <v>40</v>
      </c>
      <c r="B49" s="278" t="s">
        <v>41</v>
      </c>
      <c r="C49" s="12" t="s">
        <v>24</v>
      </c>
      <c r="D49" s="21">
        <v>350</v>
      </c>
      <c r="E49" s="13">
        <f>H49</f>
        <v>511</v>
      </c>
      <c r="F49" s="14">
        <f>E49*D49</f>
        <v>178850</v>
      </c>
      <c r="H49" s="16">
        <v>511</v>
      </c>
    </row>
    <row r="50" spans="1:8" ht="12.75" customHeight="1" x14ac:dyDescent="0.3">
      <c r="B50" s="278"/>
    </row>
    <row r="51" spans="1:8" ht="12.75" customHeight="1" x14ac:dyDescent="0.3">
      <c r="B51" s="278"/>
    </row>
    <row r="52" spans="1:8" ht="12.75" customHeight="1" x14ac:dyDescent="0.3">
      <c r="B52" s="278"/>
    </row>
    <row r="53" spans="1:8" ht="12.75" customHeight="1" thickBot="1" x14ac:dyDescent="0.35">
      <c r="B53" s="278"/>
    </row>
    <row r="54" spans="1:8" ht="12.75" customHeight="1" thickBot="1" x14ac:dyDescent="0.35">
      <c r="A54" s="22" t="s">
        <v>30</v>
      </c>
      <c r="B54" s="23" t="s">
        <v>42</v>
      </c>
      <c r="C54" s="24"/>
      <c r="D54" s="25"/>
      <c r="E54" s="26"/>
      <c r="F54" s="27">
        <f>F49+F46+F41+F36+F33+F30</f>
        <v>803285</v>
      </c>
    </row>
    <row r="55" spans="1:8" ht="12.75" customHeight="1" x14ac:dyDescent="0.3">
      <c r="A55" s="5" t="s">
        <v>43</v>
      </c>
      <c r="B55" s="6" t="s">
        <v>44</v>
      </c>
      <c r="C55" s="7"/>
      <c r="D55" s="8"/>
    </row>
    <row r="56" spans="1:8" ht="12.75" customHeight="1" x14ac:dyDescent="0.3">
      <c r="A56" s="11" t="s">
        <v>45</v>
      </c>
      <c r="B56" s="278" t="s">
        <v>46</v>
      </c>
      <c r="C56" s="12" t="s">
        <v>16</v>
      </c>
      <c r="D56" s="21">
        <v>265</v>
      </c>
      <c r="E56" s="13">
        <f>H56</f>
        <v>138</v>
      </c>
      <c r="F56" s="14">
        <f>E56*D56</f>
        <v>36570</v>
      </c>
      <c r="H56" s="16">
        <v>138</v>
      </c>
    </row>
    <row r="57" spans="1:8" ht="12.75" customHeight="1" x14ac:dyDescent="0.3">
      <c r="B57" s="278"/>
    </row>
    <row r="58" spans="1:8" ht="12.75" customHeight="1" x14ac:dyDescent="0.3">
      <c r="B58" s="278"/>
    </row>
    <row r="59" spans="1:8" ht="12.75" customHeight="1" x14ac:dyDescent="0.3">
      <c r="B59" s="278"/>
    </row>
    <row r="60" spans="1:8" ht="12.75" customHeight="1" x14ac:dyDescent="0.3">
      <c r="B60" s="278"/>
    </row>
    <row r="61" spans="1:8" ht="12.75" customHeight="1" x14ac:dyDescent="0.3">
      <c r="A61" s="11" t="s">
        <v>47</v>
      </c>
      <c r="B61" s="278" t="s">
        <v>48</v>
      </c>
      <c r="C61" s="12" t="s">
        <v>49</v>
      </c>
      <c r="D61" s="21">
        <v>1</v>
      </c>
      <c r="E61" s="13">
        <f>H61</f>
        <v>58206</v>
      </c>
      <c r="F61" s="14">
        <f>E61*D61</f>
        <v>58206</v>
      </c>
      <c r="H61" s="16">
        <v>58206</v>
      </c>
    </row>
    <row r="62" spans="1:8" ht="12.75" customHeight="1" x14ac:dyDescent="0.3">
      <c r="B62" s="278"/>
    </row>
    <row r="63" spans="1:8" ht="12.75" customHeight="1" x14ac:dyDescent="0.3">
      <c r="B63" s="278"/>
    </row>
    <row r="64" spans="1:8" ht="12.75" customHeight="1" x14ac:dyDescent="0.3">
      <c r="B64" s="278"/>
    </row>
    <row r="65" spans="1:8" ht="12.75" customHeight="1" x14ac:dyDescent="0.3">
      <c r="B65" s="278"/>
    </row>
    <row r="66" spans="1:8" ht="12.75" customHeight="1" x14ac:dyDescent="0.3">
      <c r="B66" s="278"/>
    </row>
    <row r="67" spans="1:8" ht="12.75" customHeight="1" x14ac:dyDescent="0.3">
      <c r="B67" s="278"/>
    </row>
    <row r="68" spans="1:8" ht="12.75" customHeight="1" x14ac:dyDescent="0.3">
      <c r="A68" s="11" t="s">
        <v>50</v>
      </c>
      <c r="B68" s="278" t="s">
        <v>51</v>
      </c>
      <c r="C68" s="12" t="s">
        <v>49</v>
      </c>
      <c r="D68" s="21">
        <v>1</v>
      </c>
      <c r="E68" s="13">
        <f>H68</f>
        <v>58206</v>
      </c>
      <c r="F68" s="14">
        <f>E68*D68</f>
        <v>58206</v>
      </c>
      <c r="H68" s="16">
        <v>58206</v>
      </c>
    </row>
    <row r="69" spans="1:8" ht="12.75" customHeight="1" x14ac:dyDescent="0.3">
      <c r="B69" s="278"/>
    </row>
    <row r="70" spans="1:8" ht="12.75" customHeight="1" x14ac:dyDescent="0.3">
      <c r="B70" s="278"/>
    </row>
    <row r="71" spans="1:8" ht="12.75" customHeight="1" x14ac:dyDescent="0.3">
      <c r="B71" s="278"/>
    </row>
    <row r="72" spans="1:8" ht="12.75" customHeight="1" x14ac:dyDescent="0.3">
      <c r="B72" s="278"/>
    </row>
    <row r="73" spans="1:8" ht="12.75" customHeight="1" x14ac:dyDescent="0.3">
      <c r="B73" s="278"/>
    </row>
    <row r="74" spans="1:8" ht="12.75" customHeight="1" x14ac:dyDescent="0.3">
      <c r="B74" s="278"/>
    </row>
    <row r="75" spans="1:8" ht="12.75" customHeight="1" x14ac:dyDescent="0.3">
      <c r="A75" s="11" t="s">
        <v>52</v>
      </c>
      <c r="B75" s="278" t="s">
        <v>53</v>
      </c>
      <c r="C75" s="12" t="s">
        <v>49</v>
      </c>
      <c r="D75" s="21">
        <v>1</v>
      </c>
      <c r="E75" s="13">
        <f>H75</f>
        <v>20000</v>
      </c>
      <c r="F75" s="14">
        <f>E75*D75</f>
        <v>20000</v>
      </c>
      <c r="H75" s="16">
        <v>20000</v>
      </c>
    </row>
    <row r="76" spans="1:8" ht="12.75" customHeight="1" x14ac:dyDescent="0.3">
      <c r="B76" s="278"/>
    </row>
    <row r="77" spans="1:8" ht="12.75" customHeight="1" x14ac:dyDescent="0.3">
      <c r="B77" s="278"/>
    </row>
    <row r="78" spans="1:8" ht="12.75" customHeight="1" x14ac:dyDescent="0.3">
      <c r="B78" s="278"/>
    </row>
    <row r="79" spans="1:8" ht="12.75" customHeight="1" x14ac:dyDescent="0.3">
      <c r="B79" s="278"/>
    </row>
    <row r="80" spans="1:8" ht="12.75" customHeight="1" x14ac:dyDescent="0.3">
      <c r="B80" s="278"/>
    </row>
    <row r="81" spans="1:8" ht="12.75" customHeight="1" x14ac:dyDescent="0.3">
      <c r="B81" s="278"/>
    </row>
    <row r="82" spans="1:8" ht="12.75" customHeight="1" x14ac:dyDescent="0.3">
      <c r="B82" s="278"/>
    </row>
    <row r="83" spans="1:8" ht="12.75" customHeight="1" x14ac:dyDescent="0.3">
      <c r="A83" s="11" t="s">
        <v>54</v>
      </c>
      <c r="B83" s="278" t="s">
        <v>55</v>
      </c>
      <c r="C83" s="12" t="s">
        <v>49</v>
      </c>
      <c r="D83" s="21">
        <v>1</v>
      </c>
      <c r="E83" s="13">
        <f>H83</f>
        <v>20000</v>
      </c>
      <c r="F83" s="14">
        <f>E83*D83</f>
        <v>20000</v>
      </c>
      <c r="H83" s="16">
        <v>20000</v>
      </c>
    </row>
    <row r="84" spans="1:8" ht="12.75" customHeight="1" x14ac:dyDescent="0.3">
      <c r="B84" s="278"/>
    </row>
    <row r="85" spans="1:8" ht="12.75" customHeight="1" x14ac:dyDescent="0.3">
      <c r="B85" s="278"/>
    </row>
    <row r="86" spans="1:8" ht="12.75" customHeight="1" x14ac:dyDescent="0.3">
      <c r="B86" s="278"/>
    </row>
    <row r="87" spans="1:8" ht="12.75" customHeight="1" x14ac:dyDescent="0.3">
      <c r="B87" s="278"/>
    </row>
    <row r="88" spans="1:8" ht="12.75" customHeight="1" x14ac:dyDescent="0.3">
      <c r="B88" s="278"/>
    </row>
    <row r="89" spans="1:8" ht="12.75" customHeight="1" x14ac:dyDescent="0.3">
      <c r="B89" s="278"/>
    </row>
    <row r="90" spans="1:8" ht="12.75" customHeight="1" x14ac:dyDescent="0.3">
      <c r="B90" s="278"/>
    </row>
    <row r="91" spans="1:8" ht="12.75" customHeight="1" x14ac:dyDescent="0.3">
      <c r="A91" s="11"/>
      <c r="B91" s="30" t="s">
        <v>56</v>
      </c>
      <c r="C91" s="12"/>
      <c r="D91" s="21">
        <v>0</v>
      </c>
    </row>
    <row r="92" spans="1:8" ht="12.75" customHeight="1" x14ac:dyDescent="0.3">
      <c r="A92" s="11" t="s">
        <v>57</v>
      </c>
      <c r="B92" s="278" t="s">
        <v>58</v>
      </c>
      <c r="C92" s="12" t="s">
        <v>49</v>
      </c>
      <c r="D92" s="21">
        <v>1</v>
      </c>
      <c r="E92" s="13">
        <f>H92</f>
        <v>25000</v>
      </c>
      <c r="F92" s="14">
        <f>E92*D92</f>
        <v>25000</v>
      </c>
      <c r="H92" s="16">
        <v>25000</v>
      </c>
    </row>
    <row r="93" spans="1:8" ht="12.75" customHeight="1" x14ac:dyDescent="0.3">
      <c r="B93" s="278"/>
    </row>
    <row r="94" spans="1:8" ht="12.75" customHeight="1" x14ac:dyDescent="0.3">
      <c r="B94" s="278"/>
    </row>
    <row r="95" spans="1:8" ht="12.75" customHeight="1" x14ac:dyDescent="0.3">
      <c r="B95" s="278"/>
    </row>
    <row r="96" spans="1:8" ht="12.75" customHeight="1" x14ac:dyDescent="0.3">
      <c r="B96" s="278"/>
    </row>
    <row r="97" spans="1:8" ht="12.75" customHeight="1" x14ac:dyDescent="0.3">
      <c r="B97" s="278"/>
    </row>
    <row r="98" spans="1:8" ht="12.75" customHeight="1" x14ac:dyDescent="0.3">
      <c r="B98" s="278"/>
    </row>
    <row r="99" spans="1:8" ht="12.75" customHeight="1" x14ac:dyDescent="0.3">
      <c r="B99" s="278"/>
    </row>
    <row r="100" spans="1:8" ht="12.75" customHeight="1" x14ac:dyDescent="0.3">
      <c r="A100" s="11"/>
      <c r="B100" s="278" t="s">
        <v>59</v>
      </c>
      <c r="C100" s="12"/>
      <c r="D100" s="21">
        <v>0</v>
      </c>
    </row>
    <row r="101" spans="1:8" ht="12.75" customHeight="1" x14ac:dyDescent="0.3">
      <c r="B101" s="278"/>
    </row>
    <row r="102" spans="1:8" ht="12.75" customHeight="1" x14ac:dyDescent="0.3">
      <c r="B102" s="278"/>
    </row>
    <row r="103" spans="1:8" ht="12.75" customHeight="1" x14ac:dyDescent="0.3">
      <c r="A103" s="11" t="s">
        <v>60</v>
      </c>
      <c r="B103" s="278" t="s">
        <v>61</v>
      </c>
      <c r="C103" s="12" t="s">
        <v>49</v>
      </c>
      <c r="D103" s="21">
        <v>1</v>
      </c>
      <c r="E103" s="13">
        <f>H103</f>
        <v>20000</v>
      </c>
      <c r="F103" s="14">
        <f>E103*D103</f>
        <v>20000</v>
      </c>
      <c r="H103" s="16">
        <v>20000</v>
      </c>
    </row>
    <row r="104" spans="1:8" ht="12.75" customHeight="1" x14ac:dyDescent="0.3">
      <c r="B104" s="278"/>
    </row>
    <row r="105" spans="1:8" ht="12.75" customHeight="1" x14ac:dyDescent="0.3">
      <c r="B105" s="278"/>
    </row>
    <row r="106" spans="1:8" ht="12.75" customHeight="1" x14ac:dyDescent="0.3">
      <c r="B106" s="278"/>
    </row>
    <row r="107" spans="1:8" ht="12.75" customHeight="1" x14ac:dyDescent="0.3">
      <c r="B107" s="278"/>
    </row>
    <row r="108" spans="1:8" ht="12.75" customHeight="1" x14ac:dyDescent="0.3">
      <c r="B108" s="278"/>
    </row>
    <row r="109" spans="1:8" ht="12.75" customHeight="1" x14ac:dyDescent="0.3">
      <c r="B109" s="278"/>
    </row>
    <row r="110" spans="1:8" ht="12.75" customHeight="1" x14ac:dyDescent="0.3">
      <c r="B110" s="278"/>
    </row>
    <row r="111" spans="1:8" ht="12.75" customHeight="1" x14ac:dyDescent="0.3">
      <c r="A111" s="11" t="s">
        <v>62</v>
      </c>
      <c r="B111" s="278" t="s">
        <v>63</v>
      </c>
      <c r="C111" s="12" t="s">
        <v>49</v>
      </c>
      <c r="D111" s="21">
        <v>1</v>
      </c>
      <c r="E111" s="13">
        <f>H111</f>
        <v>50000</v>
      </c>
      <c r="F111" s="14">
        <f>E111*D111</f>
        <v>50000</v>
      </c>
      <c r="H111" s="16">
        <v>50000</v>
      </c>
    </row>
    <row r="112" spans="1:8" ht="12.75" customHeight="1" x14ac:dyDescent="0.3">
      <c r="B112" s="278"/>
    </row>
    <row r="113" spans="1:8" ht="12.75" customHeight="1" x14ac:dyDescent="0.3">
      <c r="B113" s="278"/>
    </row>
    <row r="114" spans="1:8" ht="12.75" customHeight="1" x14ac:dyDescent="0.3">
      <c r="B114" s="278"/>
    </row>
    <row r="115" spans="1:8" ht="12.75" customHeight="1" x14ac:dyDescent="0.3">
      <c r="B115" s="278"/>
    </row>
    <row r="116" spans="1:8" ht="12.75" customHeight="1" x14ac:dyDescent="0.3">
      <c r="B116" s="278"/>
    </row>
    <row r="117" spans="1:8" ht="12.75" customHeight="1" x14ac:dyDescent="0.3">
      <c r="B117" s="278"/>
    </row>
    <row r="118" spans="1:8" ht="12.75" customHeight="1" x14ac:dyDescent="0.3">
      <c r="B118" s="278"/>
    </row>
    <row r="119" spans="1:8" ht="12.75" customHeight="1" x14ac:dyDescent="0.3">
      <c r="A119" s="11"/>
      <c r="B119" s="278" t="s">
        <v>59</v>
      </c>
      <c r="C119" s="12"/>
      <c r="D119" s="21">
        <v>0</v>
      </c>
    </row>
    <row r="120" spans="1:8" ht="12.75" customHeight="1" x14ac:dyDescent="0.3">
      <c r="B120" s="278"/>
    </row>
    <row r="121" spans="1:8" ht="12.75" customHeight="1" x14ac:dyDescent="0.3">
      <c r="B121" s="278"/>
    </row>
    <row r="122" spans="1:8" ht="12.75" customHeight="1" x14ac:dyDescent="0.3">
      <c r="A122" s="11" t="s">
        <v>64</v>
      </c>
      <c r="B122" s="278" t="s">
        <v>65</v>
      </c>
      <c r="C122" s="12" t="s">
        <v>49</v>
      </c>
      <c r="D122" s="21">
        <v>2</v>
      </c>
      <c r="E122" s="13">
        <f>H122</f>
        <v>20000</v>
      </c>
      <c r="F122" s="14">
        <f>E122*D122</f>
        <v>40000</v>
      </c>
      <c r="H122" s="16">
        <v>20000</v>
      </c>
    </row>
    <row r="123" spans="1:8" ht="12.75" customHeight="1" x14ac:dyDescent="0.3">
      <c r="B123" s="278"/>
    </row>
    <row r="124" spans="1:8" ht="12.75" customHeight="1" x14ac:dyDescent="0.3">
      <c r="B124" s="278"/>
    </row>
    <row r="125" spans="1:8" ht="12.75" customHeight="1" x14ac:dyDescent="0.3">
      <c r="B125" s="278"/>
    </row>
    <row r="126" spans="1:8" ht="12.75" customHeight="1" x14ac:dyDescent="0.3">
      <c r="B126" s="278"/>
    </row>
    <row r="127" spans="1:8" ht="12.75" customHeight="1" x14ac:dyDescent="0.3">
      <c r="B127" s="278"/>
    </row>
    <row r="128" spans="1:8" ht="12.75" customHeight="1" x14ac:dyDescent="0.3">
      <c r="B128" s="278"/>
    </row>
    <row r="129" spans="1:8" ht="12.75" customHeight="1" x14ac:dyDescent="0.3">
      <c r="B129" s="278"/>
    </row>
    <row r="130" spans="1:8" ht="12.75" customHeight="1" x14ac:dyDescent="0.3">
      <c r="A130" s="11" t="s">
        <v>66</v>
      </c>
      <c r="B130" s="278" t="s">
        <v>67</v>
      </c>
      <c r="C130" s="12" t="s">
        <v>49</v>
      </c>
      <c r="D130" s="21">
        <v>1</v>
      </c>
      <c r="E130" s="13">
        <f>H130</f>
        <v>20000</v>
      </c>
      <c r="F130" s="14">
        <f>E130*D130</f>
        <v>20000</v>
      </c>
      <c r="H130" s="16">
        <v>20000</v>
      </c>
    </row>
    <row r="131" spans="1:8" ht="12.75" customHeight="1" x14ac:dyDescent="0.3">
      <c r="B131" s="278"/>
    </row>
    <row r="132" spans="1:8" ht="12.75" customHeight="1" x14ac:dyDescent="0.3">
      <c r="B132" s="278"/>
    </row>
    <row r="133" spans="1:8" ht="12.75" customHeight="1" x14ac:dyDescent="0.3">
      <c r="B133" s="278"/>
    </row>
    <row r="134" spans="1:8" ht="12.75" customHeight="1" x14ac:dyDescent="0.3">
      <c r="B134" s="278"/>
    </row>
    <row r="135" spans="1:8" ht="12.75" customHeight="1" x14ac:dyDescent="0.3">
      <c r="B135" s="278"/>
    </row>
    <row r="136" spans="1:8" ht="12.75" customHeight="1" x14ac:dyDescent="0.3">
      <c r="B136" s="278"/>
    </row>
    <row r="137" spans="1:8" ht="12.75" customHeight="1" x14ac:dyDescent="0.3">
      <c r="B137" s="278"/>
    </row>
    <row r="138" spans="1:8" ht="12.75" customHeight="1" x14ac:dyDescent="0.3">
      <c r="A138" s="11"/>
      <c r="B138" s="278" t="s">
        <v>68</v>
      </c>
      <c r="C138" s="12"/>
      <c r="D138" s="21">
        <v>0</v>
      </c>
    </row>
    <row r="139" spans="1:8" ht="12.75" customHeight="1" x14ac:dyDescent="0.3">
      <c r="B139" s="278"/>
    </row>
    <row r="140" spans="1:8" ht="12.75" customHeight="1" x14ac:dyDescent="0.3">
      <c r="A140" s="11" t="s">
        <v>69</v>
      </c>
      <c r="B140" s="278" t="s">
        <v>70</v>
      </c>
      <c r="C140" s="12" t="s">
        <v>49</v>
      </c>
      <c r="D140" s="21">
        <v>1</v>
      </c>
      <c r="E140" s="13">
        <f>H140</f>
        <v>20000</v>
      </c>
      <c r="F140" s="14">
        <f>E140*D140</f>
        <v>20000</v>
      </c>
      <c r="H140" s="16">
        <v>20000</v>
      </c>
    </row>
    <row r="141" spans="1:8" ht="12.75" customHeight="1" x14ac:dyDescent="0.3">
      <c r="B141" s="278"/>
    </row>
    <row r="142" spans="1:8" ht="12.75" customHeight="1" x14ac:dyDescent="0.3">
      <c r="B142" s="278"/>
    </row>
    <row r="143" spans="1:8" ht="12.75" customHeight="1" x14ac:dyDescent="0.3">
      <c r="B143" s="278"/>
    </row>
    <row r="144" spans="1:8" ht="12.75" customHeight="1" x14ac:dyDescent="0.3">
      <c r="B144" s="278"/>
    </row>
    <row r="145" spans="1:8" ht="12.75" customHeight="1" x14ac:dyDescent="0.3">
      <c r="B145" s="278"/>
    </row>
    <row r="146" spans="1:8" ht="12.75" customHeight="1" x14ac:dyDescent="0.3">
      <c r="B146" s="278"/>
    </row>
    <row r="147" spans="1:8" ht="12.75" customHeight="1" x14ac:dyDescent="0.3">
      <c r="B147" s="278"/>
    </row>
    <row r="148" spans="1:8" ht="12.75" customHeight="1" x14ac:dyDescent="0.3">
      <c r="A148" s="11"/>
      <c r="B148" s="278" t="s">
        <v>68</v>
      </c>
      <c r="C148" s="12"/>
      <c r="D148" s="21">
        <v>0</v>
      </c>
    </row>
    <row r="149" spans="1:8" ht="12.75" customHeight="1" x14ac:dyDescent="0.3">
      <c r="B149" s="278"/>
    </row>
    <row r="150" spans="1:8" ht="12.75" customHeight="1" x14ac:dyDescent="0.3">
      <c r="A150" s="11" t="s">
        <v>71</v>
      </c>
      <c r="B150" s="278" t="s">
        <v>72</v>
      </c>
      <c r="C150" s="12" t="s">
        <v>49</v>
      </c>
      <c r="D150" s="21">
        <v>1</v>
      </c>
      <c r="E150" s="13">
        <f>H150</f>
        <v>20000</v>
      </c>
      <c r="F150" s="14">
        <f>E150*D150</f>
        <v>20000</v>
      </c>
      <c r="H150" s="16">
        <v>20000</v>
      </c>
    </row>
    <row r="151" spans="1:8" ht="12.75" customHeight="1" x14ac:dyDescent="0.3">
      <c r="B151" s="278"/>
    </row>
    <row r="152" spans="1:8" ht="12.75" customHeight="1" x14ac:dyDescent="0.3">
      <c r="B152" s="278"/>
    </row>
    <row r="153" spans="1:8" ht="12.75" customHeight="1" x14ac:dyDescent="0.3">
      <c r="B153" s="278"/>
    </row>
    <row r="154" spans="1:8" ht="12.75" customHeight="1" x14ac:dyDescent="0.3">
      <c r="B154" s="278"/>
    </row>
    <row r="155" spans="1:8" ht="12.75" customHeight="1" x14ac:dyDescent="0.3">
      <c r="B155" s="278"/>
    </row>
    <row r="156" spans="1:8" ht="12.75" customHeight="1" x14ac:dyDescent="0.3">
      <c r="B156" s="278"/>
    </row>
    <row r="157" spans="1:8" ht="12.75" customHeight="1" x14ac:dyDescent="0.3">
      <c r="B157" s="278"/>
    </row>
    <row r="158" spans="1:8" ht="12.75" customHeight="1" x14ac:dyDescent="0.3">
      <c r="A158" s="11" t="s">
        <v>73</v>
      </c>
      <c r="B158" s="278" t="s">
        <v>74</v>
      </c>
      <c r="C158" s="12" t="s">
        <v>49</v>
      </c>
      <c r="D158" s="21">
        <v>1</v>
      </c>
      <c r="E158" s="13">
        <f>H158</f>
        <v>20000</v>
      </c>
      <c r="F158" s="14">
        <f>E158*D158</f>
        <v>20000</v>
      </c>
      <c r="H158" s="16">
        <v>20000</v>
      </c>
    </row>
    <row r="159" spans="1:8" ht="12.75" customHeight="1" x14ac:dyDescent="0.3">
      <c r="B159" s="278"/>
    </row>
    <row r="160" spans="1:8" ht="12.75" customHeight="1" x14ac:dyDescent="0.3">
      <c r="B160" s="278"/>
    </row>
    <row r="161" spans="1:8" ht="12.75" customHeight="1" x14ac:dyDescent="0.3">
      <c r="B161" s="278"/>
    </row>
    <row r="162" spans="1:8" ht="12.75" customHeight="1" x14ac:dyDescent="0.3">
      <c r="B162" s="278"/>
    </row>
    <row r="163" spans="1:8" ht="12.75" customHeight="1" x14ac:dyDescent="0.3">
      <c r="B163" s="278"/>
    </row>
    <row r="164" spans="1:8" ht="12.75" customHeight="1" x14ac:dyDescent="0.3">
      <c r="B164" s="278"/>
    </row>
    <row r="165" spans="1:8" ht="12.75" customHeight="1" x14ac:dyDescent="0.3">
      <c r="B165" s="278"/>
    </row>
    <row r="166" spans="1:8" ht="12.75" customHeight="1" x14ac:dyDescent="0.3">
      <c r="A166" s="11"/>
      <c r="B166" s="278" t="s">
        <v>68</v>
      </c>
      <c r="C166" s="12"/>
      <c r="D166" s="21">
        <v>0</v>
      </c>
    </row>
    <row r="167" spans="1:8" ht="12.75" customHeight="1" x14ac:dyDescent="0.3">
      <c r="B167" s="278"/>
    </row>
    <row r="168" spans="1:8" ht="12.75" customHeight="1" x14ac:dyDescent="0.3">
      <c r="A168" s="11" t="s">
        <v>75</v>
      </c>
      <c r="B168" s="278" t="s">
        <v>74</v>
      </c>
      <c r="C168" s="12" t="s">
        <v>49</v>
      </c>
      <c r="D168" s="21">
        <v>1</v>
      </c>
      <c r="E168" s="13">
        <f>H168</f>
        <v>20000</v>
      </c>
      <c r="F168" s="14">
        <f>E168*D168</f>
        <v>20000</v>
      </c>
      <c r="H168" s="16">
        <v>20000</v>
      </c>
    </row>
    <row r="169" spans="1:8" ht="12.75" customHeight="1" x14ac:dyDescent="0.3">
      <c r="B169" s="278"/>
    </row>
    <row r="170" spans="1:8" ht="12.75" customHeight="1" x14ac:dyDescent="0.3">
      <c r="B170" s="278"/>
    </row>
    <row r="171" spans="1:8" ht="12.75" customHeight="1" x14ac:dyDescent="0.3">
      <c r="B171" s="278"/>
    </row>
    <row r="172" spans="1:8" ht="12.75" customHeight="1" x14ac:dyDescent="0.3">
      <c r="B172" s="278"/>
    </row>
    <row r="173" spans="1:8" ht="12.75" customHeight="1" x14ac:dyDescent="0.3">
      <c r="B173" s="278"/>
    </row>
    <row r="174" spans="1:8" ht="12.75" customHeight="1" x14ac:dyDescent="0.3">
      <c r="B174" s="278"/>
    </row>
    <row r="175" spans="1:8" ht="12.75" customHeight="1" x14ac:dyDescent="0.3">
      <c r="B175" s="278"/>
    </row>
    <row r="176" spans="1:8" ht="12.75" customHeight="1" x14ac:dyDescent="0.3">
      <c r="A176" s="11"/>
      <c r="B176" s="278" t="s">
        <v>68</v>
      </c>
      <c r="C176" s="12"/>
      <c r="D176" s="21">
        <v>0</v>
      </c>
    </row>
    <row r="177" spans="1:10" ht="12.75" customHeight="1" x14ac:dyDescent="0.3">
      <c r="B177" s="278"/>
    </row>
    <row r="178" spans="1:10" ht="12.75" customHeight="1" x14ac:dyDescent="0.3">
      <c r="A178" s="11" t="s">
        <v>76</v>
      </c>
      <c r="B178" s="278" t="s">
        <v>77</v>
      </c>
      <c r="C178" s="12" t="s">
        <v>49</v>
      </c>
      <c r="D178" s="21">
        <v>1</v>
      </c>
      <c r="E178" s="13">
        <f>H178</f>
        <v>20000</v>
      </c>
      <c r="F178" s="14">
        <f>E178*D178</f>
        <v>20000</v>
      </c>
      <c r="H178" s="16">
        <v>20000</v>
      </c>
    </row>
    <row r="179" spans="1:10" ht="12.75" customHeight="1" x14ac:dyDescent="0.3">
      <c r="B179" s="278"/>
    </row>
    <row r="180" spans="1:10" ht="12.75" customHeight="1" x14ac:dyDescent="0.3">
      <c r="B180" s="278"/>
    </row>
    <row r="181" spans="1:10" ht="12.75" customHeight="1" x14ac:dyDescent="0.3">
      <c r="B181" s="278"/>
    </row>
    <row r="182" spans="1:10" ht="12.75" customHeight="1" x14ac:dyDescent="0.3">
      <c r="B182" s="278"/>
    </row>
    <row r="183" spans="1:10" ht="12.75" customHeight="1" x14ac:dyDescent="0.3">
      <c r="B183" s="278"/>
    </row>
    <row r="184" spans="1:10" ht="12.75" customHeight="1" x14ac:dyDescent="0.3">
      <c r="B184" s="278"/>
    </row>
    <row r="185" spans="1:10" ht="12.75" customHeight="1" x14ac:dyDescent="0.3">
      <c r="B185" s="278"/>
    </row>
    <row r="186" spans="1:10" ht="12.75" customHeight="1" x14ac:dyDescent="0.3">
      <c r="A186" s="11" t="s">
        <v>78</v>
      </c>
      <c r="B186" s="278" t="s">
        <v>79</v>
      </c>
      <c r="C186" s="12" t="s">
        <v>16</v>
      </c>
      <c r="D186" s="21">
        <v>244</v>
      </c>
      <c r="E186" s="13">
        <f>H186</f>
        <v>1700</v>
      </c>
      <c r="F186" s="14">
        <f>E186*D186</f>
        <v>414800</v>
      </c>
      <c r="H186" s="16">
        <v>1700</v>
      </c>
    </row>
    <row r="187" spans="1:10" ht="12.75" customHeight="1" x14ac:dyDescent="0.3">
      <c r="B187" s="278"/>
    </row>
    <row r="188" spans="1:10" ht="12.75" customHeight="1" x14ac:dyDescent="0.3">
      <c r="B188" s="278"/>
    </row>
    <row r="189" spans="1:10" ht="12.75" customHeight="1" thickBot="1" x14ac:dyDescent="0.35">
      <c r="B189" s="278"/>
    </row>
    <row r="190" spans="1:10" ht="12.75" customHeight="1" thickBot="1" x14ac:dyDescent="0.35">
      <c r="A190" s="22" t="s">
        <v>43</v>
      </c>
      <c r="B190" s="23" t="s">
        <v>80</v>
      </c>
      <c r="C190" s="24"/>
      <c r="D190" s="25"/>
      <c r="E190" s="31"/>
      <c r="F190" s="27">
        <f>F186+F178+F168+F158+F150+F140+F130+F122+F111+F103+F92+F83+F75+F68+F61+F56</f>
        <v>862782</v>
      </c>
      <c r="J190" s="32"/>
    </row>
    <row r="191" spans="1:10" ht="12.75" customHeight="1" x14ac:dyDescent="0.3">
      <c r="A191" s="5" t="s">
        <v>28</v>
      </c>
      <c r="B191" s="6" t="s">
        <v>81</v>
      </c>
      <c r="C191" s="7"/>
      <c r="D191" s="8"/>
    </row>
    <row r="192" spans="1:10" ht="12.75" customHeight="1" x14ac:dyDescent="0.3">
      <c r="A192" s="5" t="s">
        <v>82</v>
      </c>
      <c r="B192" s="6" t="s">
        <v>83</v>
      </c>
      <c r="C192" s="7"/>
      <c r="D192" s="8"/>
    </row>
    <row r="193" spans="1:8" ht="12.75" customHeight="1" x14ac:dyDescent="0.3">
      <c r="A193" s="5" t="s">
        <v>7</v>
      </c>
      <c r="B193" s="6" t="s">
        <v>84</v>
      </c>
      <c r="C193" s="7"/>
      <c r="D193" s="8"/>
    </row>
    <row r="194" spans="1:8" ht="12.75" customHeight="1" x14ac:dyDescent="0.3">
      <c r="A194" s="5" t="s">
        <v>85</v>
      </c>
      <c r="B194" s="6" t="s">
        <v>86</v>
      </c>
      <c r="C194" s="7"/>
      <c r="D194" s="8"/>
    </row>
    <row r="195" spans="1:8" ht="12.75" customHeight="1" x14ac:dyDescent="0.3">
      <c r="A195" s="11" t="s">
        <v>87</v>
      </c>
      <c r="B195" s="278" t="s">
        <v>88</v>
      </c>
      <c r="C195" s="12" t="s">
        <v>13</v>
      </c>
      <c r="D195" s="21">
        <v>72.45</v>
      </c>
      <c r="E195" s="13">
        <f>H195</f>
        <v>1645</v>
      </c>
      <c r="F195" s="14">
        <f>E195*D195</f>
        <v>119180.25</v>
      </c>
      <c r="H195" s="16">
        <v>1645</v>
      </c>
    </row>
    <row r="196" spans="1:8" ht="12.75" customHeight="1" x14ac:dyDescent="0.3">
      <c r="B196" s="278"/>
    </row>
    <row r="197" spans="1:8" ht="12.75" customHeight="1" x14ac:dyDescent="0.3">
      <c r="B197" s="278"/>
    </row>
    <row r="198" spans="1:8" ht="12.75" customHeight="1" x14ac:dyDescent="0.3">
      <c r="B198" s="278"/>
    </row>
    <row r="199" spans="1:8" ht="12.75" customHeight="1" x14ac:dyDescent="0.3">
      <c r="B199" s="278"/>
    </row>
    <row r="200" spans="1:8" ht="12.75" customHeight="1" x14ac:dyDescent="0.3">
      <c r="B200" s="278"/>
    </row>
    <row r="201" spans="1:8" ht="12.75" customHeight="1" x14ac:dyDescent="0.3">
      <c r="A201" s="11" t="s">
        <v>89</v>
      </c>
      <c r="B201" s="278" t="s">
        <v>90</v>
      </c>
      <c r="C201" s="12" t="s">
        <v>13</v>
      </c>
      <c r="D201" s="21">
        <v>4.83</v>
      </c>
      <c r="E201" s="13">
        <f>H201</f>
        <v>1400</v>
      </c>
      <c r="F201" s="14">
        <f>E201*D201</f>
        <v>6762</v>
      </c>
      <c r="H201" s="16">
        <v>1400</v>
      </c>
    </row>
    <row r="202" spans="1:8" ht="12.75" customHeight="1" x14ac:dyDescent="0.3">
      <c r="B202" s="278"/>
    </row>
    <row r="203" spans="1:8" ht="12.75" customHeight="1" x14ac:dyDescent="0.3">
      <c r="B203" s="278"/>
    </row>
    <row r="204" spans="1:8" ht="12.75" customHeight="1" x14ac:dyDescent="0.3">
      <c r="B204" s="278"/>
    </row>
    <row r="205" spans="1:8" ht="12.75" customHeight="1" x14ac:dyDescent="0.3">
      <c r="B205" s="278"/>
    </row>
    <row r="206" spans="1:8" ht="12.75" customHeight="1" x14ac:dyDescent="0.3">
      <c r="B206" s="278"/>
    </row>
    <row r="207" spans="1:8" ht="12.75" customHeight="1" x14ac:dyDescent="0.3">
      <c r="A207" s="11" t="s">
        <v>91</v>
      </c>
      <c r="B207" s="278" t="s">
        <v>92</v>
      </c>
      <c r="C207" s="12" t="s">
        <v>13</v>
      </c>
      <c r="D207" s="21">
        <v>19.32</v>
      </c>
      <c r="E207" s="13">
        <f>H207</f>
        <v>2100</v>
      </c>
      <c r="F207" s="14">
        <f>E207*D207</f>
        <v>40572</v>
      </c>
      <c r="H207" s="16">
        <v>2100</v>
      </c>
    </row>
    <row r="208" spans="1:8" ht="12.75" customHeight="1" x14ac:dyDescent="0.3">
      <c r="B208" s="278"/>
    </row>
    <row r="209" spans="1:8" ht="12.75" customHeight="1" x14ac:dyDescent="0.3">
      <c r="B209" s="278"/>
    </row>
    <row r="210" spans="1:8" ht="12.75" customHeight="1" x14ac:dyDescent="0.3">
      <c r="B210" s="278"/>
    </row>
    <row r="211" spans="1:8" ht="12.75" customHeight="1" x14ac:dyDescent="0.3">
      <c r="B211" s="278"/>
    </row>
    <row r="212" spans="1:8" ht="12.75" customHeight="1" x14ac:dyDescent="0.3">
      <c r="B212" s="278"/>
    </row>
    <row r="213" spans="1:8" ht="12.75" customHeight="1" x14ac:dyDescent="0.3">
      <c r="A213" s="11" t="s">
        <v>93</v>
      </c>
      <c r="B213" s="278" t="s">
        <v>94</v>
      </c>
      <c r="C213" s="12" t="s">
        <v>13</v>
      </c>
      <c r="D213" s="21">
        <v>4.83</v>
      </c>
      <c r="E213" s="13">
        <f>H213</f>
        <v>4000</v>
      </c>
      <c r="F213" s="14">
        <f>E213*D213</f>
        <v>19320</v>
      </c>
      <c r="H213" s="16">
        <v>4000</v>
      </c>
    </row>
    <row r="214" spans="1:8" ht="12.75" customHeight="1" x14ac:dyDescent="0.3">
      <c r="B214" s="278"/>
    </row>
    <row r="215" spans="1:8" ht="12.75" customHeight="1" x14ac:dyDescent="0.3">
      <c r="B215" s="278"/>
    </row>
    <row r="216" spans="1:8" ht="12.75" customHeight="1" x14ac:dyDescent="0.3">
      <c r="B216" s="278"/>
    </row>
    <row r="217" spans="1:8" ht="12.75" customHeight="1" x14ac:dyDescent="0.3">
      <c r="B217" s="278"/>
    </row>
    <row r="218" spans="1:8" ht="12.75" customHeight="1" x14ac:dyDescent="0.3">
      <c r="B218" s="278"/>
    </row>
    <row r="219" spans="1:8" ht="12.75" customHeight="1" x14ac:dyDescent="0.3">
      <c r="B219" s="278"/>
    </row>
    <row r="220" spans="1:8" ht="12.75" customHeight="1" x14ac:dyDescent="0.3">
      <c r="A220" s="11" t="s">
        <v>95</v>
      </c>
      <c r="B220" s="278" t="s">
        <v>96</v>
      </c>
      <c r="C220" s="12" t="s">
        <v>13</v>
      </c>
      <c r="D220" s="21">
        <v>4.8</v>
      </c>
      <c r="E220" s="13">
        <f>H220</f>
        <v>3500</v>
      </c>
      <c r="F220" s="14">
        <f>E220*D220</f>
        <v>16800</v>
      </c>
      <c r="H220" s="16">
        <v>3500</v>
      </c>
    </row>
    <row r="221" spans="1:8" ht="12.75" customHeight="1" x14ac:dyDescent="0.3">
      <c r="B221" s="278"/>
    </row>
    <row r="222" spans="1:8" ht="12.75" customHeight="1" x14ac:dyDescent="0.3">
      <c r="B222" s="278"/>
    </row>
    <row r="223" spans="1:8" ht="12.75" customHeight="1" x14ac:dyDescent="0.3">
      <c r="B223" s="278"/>
    </row>
    <row r="224" spans="1:8" ht="12.75" customHeight="1" x14ac:dyDescent="0.3">
      <c r="B224" s="278"/>
    </row>
    <row r="225" spans="1:8" ht="12.75" customHeight="1" thickBot="1" x14ac:dyDescent="0.35">
      <c r="B225" s="278"/>
    </row>
    <row r="226" spans="1:8" ht="12.75" customHeight="1" thickBot="1" x14ac:dyDescent="0.35">
      <c r="A226" s="22" t="s">
        <v>85</v>
      </c>
      <c r="B226" s="23" t="s">
        <v>97</v>
      </c>
      <c r="C226" s="24"/>
      <c r="D226" s="25"/>
      <c r="E226" s="26"/>
      <c r="F226" s="27">
        <f>F220+F213+F207+F201+F195</f>
        <v>202634.25</v>
      </c>
    </row>
    <row r="227" spans="1:8" ht="12.75" customHeight="1" x14ac:dyDescent="0.3">
      <c r="A227" s="5" t="s">
        <v>18</v>
      </c>
      <c r="B227" s="6" t="s">
        <v>98</v>
      </c>
      <c r="C227" s="7"/>
      <c r="D227" s="8"/>
    </row>
    <row r="228" spans="1:8" ht="12.75" customHeight="1" x14ac:dyDescent="0.3">
      <c r="A228" s="11" t="s">
        <v>99</v>
      </c>
      <c r="B228" s="278" t="s">
        <v>100</v>
      </c>
      <c r="C228" s="12" t="s">
        <v>16</v>
      </c>
      <c r="D228" s="21">
        <v>281</v>
      </c>
      <c r="E228" s="13">
        <f>H228</f>
        <v>2000</v>
      </c>
      <c r="F228" s="14">
        <f>E228*D228</f>
        <v>562000</v>
      </c>
      <c r="H228" s="16">
        <v>2000</v>
      </c>
    </row>
    <row r="229" spans="1:8" ht="12.75" customHeight="1" x14ac:dyDescent="0.3">
      <c r="B229" s="278"/>
    </row>
    <row r="230" spans="1:8" ht="12.75" customHeight="1" x14ac:dyDescent="0.3">
      <c r="B230" s="278"/>
    </row>
    <row r="231" spans="1:8" ht="12.75" customHeight="1" x14ac:dyDescent="0.3">
      <c r="B231" s="278"/>
    </row>
    <row r="232" spans="1:8" ht="12.75" customHeight="1" x14ac:dyDescent="0.3">
      <c r="B232" s="278"/>
    </row>
    <row r="233" spans="1:8" ht="12.75" customHeight="1" x14ac:dyDescent="0.3">
      <c r="B233" s="278"/>
    </row>
    <row r="234" spans="1:8" ht="12.75" customHeight="1" x14ac:dyDescent="0.3">
      <c r="B234" s="278"/>
    </row>
    <row r="235" spans="1:8" ht="12.75" customHeight="1" x14ac:dyDescent="0.3">
      <c r="B235" s="278"/>
    </row>
    <row r="236" spans="1:8" ht="12.75" customHeight="1" x14ac:dyDescent="0.3">
      <c r="A236" s="11" t="s">
        <v>101</v>
      </c>
      <c r="B236" s="278" t="s">
        <v>102</v>
      </c>
      <c r="C236" s="12" t="s">
        <v>16</v>
      </c>
      <c r="D236" s="21">
        <v>28</v>
      </c>
      <c r="E236" s="13">
        <f>H236</f>
        <v>1865</v>
      </c>
      <c r="F236" s="14">
        <f>E236*D236</f>
        <v>52220</v>
      </c>
      <c r="H236" s="16">
        <v>1865</v>
      </c>
    </row>
    <row r="237" spans="1:8" ht="12.75" customHeight="1" x14ac:dyDescent="0.3">
      <c r="B237" s="278"/>
    </row>
    <row r="238" spans="1:8" ht="12.75" customHeight="1" x14ac:dyDescent="0.3">
      <c r="B238" s="278"/>
    </row>
    <row r="239" spans="1:8" ht="12.75" customHeight="1" x14ac:dyDescent="0.3">
      <c r="B239" s="278"/>
    </row>
    <row r="240" spans="1:8" ht="12.75" customHeight="1" x14ac:dyDescent="0.3">
      <c r="B240" s="278"/>
    </row>
    <row r="241" spans="1:8" ht="12.75" customHeight="1" x14ac:dyDescent="0.3">
      <c r="B241" s="278"/>
    </row>
    <row r="242" spans="1:8" ht="12.75" customHeight="1" x14ac:dyDescent="0.3">
      <c r="B242" s="278"/>
    </row>
    <row r="243" spans="1:8" ht="12.75" customHeight="1" x14ac:dyDescent="0.3">
      <c r="B243" s="278"/>
    </row>
    <row r="244" spans="1:8" ht="12.75" customHeight="1" x14ac:dyDescent="0.3">
      <c r="A244" s="11" t="s">
        <v>103</v>
      </c>
      <c r="B244" s="278" t="s">
        <v>104</v>
      </c>
      <c r="C244" s="12" t="s">
        <v>16</v>
      </c>
      <c r="D244" s="21">
        <v>80</v>
      </c>
      <c r="E244" s="13">
        <f>H244</f>
        <v>1360</v>
      </c>
      <c r="F244" s="14">
        <f>E244*D244</f>
        <v>108800</v>
      </c>
      <c r="H244" s="16">
        <v>1360</v>
      </c>
    </row>
    <row r="245" spans="1:8" ht="12.75" customHeight="1" x14ac:dyDescent="0.3">
      <c r="B245" s="278"/>
    </row>
    <row r="246" spans="1:8" ht="12.75" customHeight="1" x14ac:dyDescent="0.3">
      <c r="B246" s="278"/>
    </row>
    <row r="247" spans="1:8" ht="12.75" customHeight="1" x14ac:dyDescent="0.3">
      <c r="B247" s="278"/>
    </row>
    <row r="248" spans="1:8" ht="12.75" customHeight="1" x14ac:dyDescent="0.3">
      <c r="B248" s="278"/>
    </row>
    <row r="249" spans="1:8" ht="12.75" customHeight="1" x14ac:dyDescent="0.3">
      <c r="B249" s="278"/>
    </row>
    <row r="250" spans="1:8" ht="12.75" customHeight="1" x14ac:dyDescent="0.3">
      <c r="B250" s="278"/>
    </row>
    <row r="251" spans="1:8" ht="12.75" customHeight="1" thickBot="1" x14ac:dyDescent="0.35">
      <c r="B251" s="278"/>
    </row>
    <row r="252" spans="1:8" ht="12.75" customHeight="1" thickBot="1" x14ac:dyDescent="0.35">
      <c r="A252" s="22" t="s">
        <v>18</v>
      </c>
      <c r="B252" s="23" t="s">
        <v>105</v>
      </c>
      <c r="C252" s="24"/>
      <c r="D252" s="25"/>
      <c r="E252" s="26"/>
      <c r="F252" s="27">
        <f>F244+F236+F228</f>
        <v>723020</v>
      </c>
    </row>
    <row r="253" spans="1:8" ht="12.75" customHeight="1" x14ac:dyDescent="0.3">
      <c r="A253" s="5" t="s">
        <v>28</v>
      </c>
      <c r="B253" s="6" t="s">
        <v>106</v>
      </c>
      <c r="C253" s="7"/>
      <c r="D253" s="8"/>
    </row>
    <row r="254" spans="1:8" ht="12.75" customHeight="1" x14ac:dyDescent="0.3">
      <c r="A254" s="11" t="s">
        <v>107</v>
      </c>
      <c r="B254" s="278" t="s">
        <v>108</v>
      </c>
      <c r="C254" s="12" t="s">
        <v>16</v>
      </c>
      <c r="D254" s="21">
        <v>28</v>
      </c>
      <c r="E254" s="33">
        <f>H254</f>
        <v>1480</v>
      </c>
      <c r="F254" s="34">
        <f>E254*D254</f>
        <v>41440</v>
      </c>
      <c r="H254" s="16">
        <v>1480</v>
      </c>
    </row>
    <row r="255" spans="1:8" ht="12.75" customHeight="1" x14ac:dyDescent="0.3">
      <c r="B255" s="278"/>
    </row>
    <row r="256" spans="1:8" ht="12.75" customHeight="1" thickBot="1" x14ac:dyDescent="0.35">
      <c r="B256" s="278"/>
    </row>
    <row r="257" spans="1:8" ht="12.75" customHeight="1" thickBot="1" x14ac:dyDescent="0.35">
      <c r="A257" s="22" t="s">
        <v>28</v>
      </c>
      <c r="B257" s="23" t="s">
        <v>109</v>
      </c>
      <c r="C257" s="24"/>
      <c r="D257" s="25"/>
      <c r="E257" s="26"/>
      <c r="F257" s="27">
        <f>F254</f>
        <v>41440</v>
      </c>
    </row>
    <row r="258" spans="1:8" ht="12.75" customHeight="1" thickBot="1" x14ac:dyDescent="0.35">
      <c r="A258" s="35" t="s">
        <v>7</v>
      </c>
      <c r="B258" s="36" t="s">
        <v>110</v>
      </c>
      <c r="C258" s="37"/>
      <c r="D258" s="38"/>
      <c r="E258" s="39"/>
      <c r="F258" s="40"/>
    </row>
    <row r="259" spans="1:8" ht="12.75" customHeight="1" x14ac:dyDescent="0.3">
      <c r="A259" s="5" t="s">
        <v>28</v>
      </c>
      <c r="B259" s="6" t="s">
        <v>111</v>
      </c>
      <c r="C259" s="7"/>
      <c r="D259" s="8"/>
    </row>
    <row r="260" spans="1:8" ht="12.75" customHeight="1" x14ac:dyDescent="0.3">
      <c r="A260" s="5" t="s">
        <v>112</v>
      </c>
      <c r="B260" s="6" t="s">
        <v>113</v>
      </c>
      <c r="C260" s="7"/>
      <c r="D260" s="8"/>
    </row>
    <row r="261" spans="1:8" ht="12.75" customHeight="1" x14ac:dyDescent="0.3">
      <c r="A261" s="11" t="s">
        <v>101</v>
      </c>
      <c r="B261" s="278" t="s">
        <v>102</v>
      </c>
      <c r="C261" s="12" t="s">
        <v>16</v>
      </c>
      <c r="D261" s="21">
        <v>117</v>
      </c>
      <c r="E261" s="13">
        <f>H261</f>
        <v>1865</v>
      </c>
      <c r="F261" s="14">
        <f>E261*D261</f>
        <v>218205</v>
      </c>
      <c r="H261" s="16">
        <v>1865</v>
      </c>
    </row>
    <row r="262" spans="1:8" ht="12.75" customHeight="1" x14ac:dyDescent="0.3">
      <c r="B262" s="278"/>
    </row>
    <row r="263" spans="1:8" ht="12.75" customHeight="1" x14ac:dyDescent="0.3">
      <c r="B263" s="278"/>
    </row>
    <row r="264" spans="1:8" ht="12.75" customHeight="1" x14ac:dyDescent="0.3">
      <c r="B264" s="278"/>
    </row>
    <row r="265" spans="1:8" ht="12.75" customHeight="1" x14ac:dyDescent="0.3">
      <c r="B265" s="278"/>
    </row>
    <row r="266" spans="1:8" ht="12.75" customHeight="1" x14ac:dyDescent="0.3">
      <c r="B266" s="278"/>
    </row>
    <row r="267" spans="1:8" ht="12.75" customHeight="1" x14ac:dyDescent="0.3">
      <c r="B267" s="278"/>
    </row>
    <row r="268" spans="1:8" ht="12.75" customHeight="1" x14ac:dyDescent="0.3">
      <c r="B268" s="278"/>
    </row>
    <row r="269" spans="1:8" ht="12.75" customHeight="1" x14ac:dyDescent="0.3">
      <c r="A269" s="11" t="s">
        <v>103</v>
      </c>
      <c r="B269" s="278" t="s">
        <v>104</v>
      </c>
      <c r="C269" s="12" t="s">
        <v>16</v>
      </c>
      <c r="D269" s="21">
        <v>31.65</v>
      </c>
      <c r="E269" s="13">
        <f>H269</f>
        <v>1360</v>
      </c>
      <c r="F269" s="14">
        <f>E269*D269</f>
        <v>43044</v>
      </c>
      <c r="H269" s="16">
        <v>1360</v>
      </c>
    </row>
    <row r="270" spans="1:8" ht="12.75" customHeight="1" x14ac:dyDescent="0.3">
      <c r="B270" s="278"/>
    </row>
    <row r="271" spans="1:8" ht="12.75" customHeight="1" x14ac:dyDescent="0.3">
      <c r="B271" s="278"/>
    </row>
    <row r="272" spans="1:8" ht="12.75" customHeight="1" x14ac:dyDescent="0.3">
      <c r="B272" s="278"/>
    </row>
    <row r="273" spans="1:8" ht="12.75" customHeight="1" x14ac:dyDescent="0.3">
      <c r="B273" s="278"/>
    </row>
    <row r="274" spans="1:8" ht="12.75" customHeight="1" x14ac:dyDescent="0.3">
      <c r="B274" s="278"/>
    </row>
    <row r="275" spans="1:8" ht="12.75" customHeight="1" x14ac:dyDescent="0.3">
      <c r="B275" s="278"/>
    </row>
    <row r="276" spans="1:8" ht="12.75" customHeight="1" thickBot="1" x14ac:dyDescent="0.35">
      <c r="B276" s="278"/>
    </row>
    <row r="277" spans="1:8" ht="12.75" customHeight="1" thickBot="1" x14ac:dyDescent="0.35">
      <c r="A277" s="22" t="s">
        <v>112</v>
      </c>
      <c r="B277" s="23" t="s">
        <v>114</v>
      </c>
      <c r="C277" s="24"/>
      <c r="D277" s="25"/>
      <c r="E277" s="26"/>
      <c r="F277" s="27">
        <f>F269+F261</f>
        <v>261249</v>
      </c>
    </row>
    <row r="278" spans="1:8" ht="12.75" customHeight="1" x14ac:dyDescent="0.3">
      <c r="A278" s="5" t="s">
        <v>30</v>
      </c>
      <c r="B278" s="6" t="s">
        <v>115</v>
      </c>
      <c r="C278" s="7"/>
      <c r="D278" s="8"/>
    </row>
    <row r="279" spans="1:8" ht="12.75" customHeight="1" x14ac:dyDescent="0.3">
      <c r="A279" s="11" t="s">
        <v>107</v>
      </c>
      <c r="B279" s="278" t="s">
        <v>108</v>
      </c>
      <c r="C279" s="12" t="s">
        <v>16</v>
      </c>
      <c r="D279" s="21">
        <v>69.319999999999993</v>
      </c>
      <c r="E279" s="13">
        <f>H279</f>
        <v>1480</v>
      </c>
      <c r="F279" s="14">
        <f>E279*D279</f>
        <v>102593.59999999999</v>
      </c>
      <c r="H279" s="16">
        <v>1480</v>
      </c>
    </row>
    <row r="280" spans="1:8" ht="12.75" customHeight="1" x14ac:dyDescent="0.3">
      <c r="B280" s="278"/>
    </row>
    <row r="281" spans="1:8" ht="12.75" customHeight="1" x14ac:dyDescent="0.3">
      <c r="B281" s="278"/>
    </row>
    <row r="282" spans="1:8" ht="12.75" customHeight="1" x14ac:dyDescent="0.3">
      <c r="A282" s="11" t="s">
        <v>116</v>
      </c>
      <c r="B282" s="278" t="s">
        <v>117</v>
      </c>
      <c r="C282" s="12" t="s">
        <v>16</v>
      </c>
      <c r="D282" s="21">
        <v>154</v>
      </c>
      <c r="E282" s="13">
        <f>H282</f>
        <v>1570</v>
      </c>
      <c r="F282" s="14">
        <f>E282*D282</f>
        <v>241780</v>
      </c>
      <c r="H282" s="16">
        <v>1570</v>
      </c>
    </row>
    <row r="283" spans="1:8" ht="12.75" customHeight="1" x14ac:dyDescent="0.3">
      <c r="B283" s="278"/>
    </row>
    <row r="284" spans="1:8" ht="12.75" customHeight="1" x14ac:dyDescent="0.3">
      <c r="B284" s="278"/>
    </row>
    <row r="285" spans="1:8" ht="12.75" customHeight="1" x14ac:dyDescent="0.3">
      <c r="B285" s="278"/>
    </row>
    <row r="286" spans="1:8" ht="12.75" customHeight="1" x14ac:dyDescent="0.3">
      <c r="B286" s="278"/>
    </row>
    <row r="287" spans="1:8" ht="12.75" customHeight="1" x14ac:dyDescent="0.3">
      <c r="B287" s="278"/>
    </row>
    <row r="288" spans="1:8" ht="12.75" customHeight="1" x14ac:dyDescent="0.3">
      <c r="B288" s="278"/>
    </row>
    <row r="289" spans="1:8" ht="12.75" customHeight="1" x14ac:dyDescent="0.3">
      <c r="B289" s="278"/>
    </row>
    <row r="290" spans="1:8" ht="12.75" customHeight="1" x14ac:dyDescent="0.3">
      <c r="A290" s="11"/>
      <c r="B290" s="278" t="s">
        <v>118</v>
      </c>
      <c r="C290" s="12"/>
      <c r="D290" s="21">
        <v>0</v>
      </c>
    </row>
    <row r="291" spans="1:8" ht="12.75" customHeight="1" thickBot="1" x14ac:dyDescent="0.35">
      <c r="B291" s="278"/>
    </row>
    <row r="292" spans="1:8" ht="12.75" customHeight="1" thickBot="1" x14ac:dyDescent="0.35">
      <c r="A292" s="22" t="s">
        <v>30</v>
      </c>
      <c r="B292" s="23" t="s">
        <v>119</v>
      </c>
      <c r="C292" s="24"/>
      <c r="D292" s="25"/>
      <c r="E292" s="26"/>
      <c r="F292" s="27">
        <f>F282+F279</f>
        <v>344373.6</v>
      </c>
    </row>
    <row r="293" spans="1:8" ht="12.75" customHeight="1" x14ac:dyDescent="0.3">
      <c r="A293" s="5" t="s">
        <v>28</v>
      </c>
      <c r="B293" s="6" t="s">
        <v>120</v>
      </c>
      <c r="C293" s="7"/>
      <c r="D293" s="8"/>
    </row>
    <row r="294" spans="1:8" ht="12.75" customHeight="1" x14ac:dyDescent="0.3">
      <c r="A294" s="5" t="s">
        <v>112</v>
      </c>
      <c r="B294" s="6" t="s">
        <v>121</v>
      </c>
      <c r="C294" s="7"/>
      <c r="D294" s="8"/>
    </row>
    <row r="295" spans="1:8" ht="12.75" customHeight="1" x14ac:dyDescent="0.3">
      <c r="A295" s="5" t="s">
        <v>122</v>
      </c>
      <c r="B295" s="6" t="s">
        <v>113</v>
      </c>
      <c r="C295" s="7"/>
      <c r="D295" s="8"/>
    </row>
    <row r="296" spans="1:8" ht="12.75" customHeight="1" x14ac:dyDescent="0.3">
      <c r="A296" s="11" t="s">
        <v>101</v>
      </c>
      <c r="B296" s="278" t="s">
        <v>102</v>
      </c>
      <c r="C296" s="12" t="s">
        <v>16</v>
      </c>
      <c r="D296" s="21">
        <v>116.88</v>
      </c>
      <c r="E296" s="13">
        <f>H296</f>
        <v>1865</v>
      </c>
      <c r="F296" s="14">
        <f>E296*D296</f>
        <v>217981.19999999998</v>
      </c>
      <c r="H296" s="16">
        <v>1865</v>
      </c>
    </row>
    <row r="297" spans="1:8" ht="12.75" customHeight="1" x14ac:dyDescent="0.3">
      <c r="B297" s="278"/>
    </row>
    <row r="298" spans="1:8" ht="12.75" customHeight="1" x14ac:dyDescent="0.3">
      <c r="B298" s="278"/>
    </row>
    <row r="299" spans="1:8" ht="12.75" customHeight="1" x14ac:dyDescent="0.3">
      <c r="B299" s="278"/>
    </row>
    <row r="300" spans="1:8" ht="12.75" customHeight="1" x14ac:dyDescent="0.3">
      <c r="B300" s="278"/>
    </row>
    <row r="301" spans="1:8" ht="12.75" customHeight="1" x14ac:dyDescent="0.3">
      <c r="B301" s="278"/>
    </row>
    <row r="302" spans="1:8" ht="12.75" customHeight="1" x14ac:dyDescent="0.3">
      <c r="B302" s="278"/>
    </row>
    <row r="303" spans="1:8" ht="12.75" customHeight="1" x14ac:dyDescent="0.3">
      <c r="B303" s="278"/>
    </row>
    <row r="304" spans="1:8" ht="12.75" customHeight="1" x14ac:dyDescent="0.3">
      <c r="A304" s="11" t="s">
        <v>103</v>
      </c>
      <c r="B304" s="278" t="s">
        <v>104</v>
      </c>
      <c r="C304" s="12" t="s">
        <v>16</v>
      </c>
      <c r="D304" s="21">
        <v>31.65</v>
      </c>
      <c r="E304" s="13">
        <f>H304</f>
        <v>1360</v>
      </c>
      <c r="F304" s="14">
        <f>E304*D304</f>
        <v>43044</v>
      </c>
      <c r="H304" s="16">
        <v>1360</v>
      </c>
    </row>
    <row r="305" spans="1:8" ht="12.75" customHeight="1" x14ac:dyDescent="0.3">
      <c r="B305" s="278"/>
    </row>
    <row r="306" spans="1:8" ht="12.75" customHeight="1" x14ac:dyDescent="0.3">
      <c r="B306" s="278"/>
    </row>
    <row r="307" spans="1:8" ht="12.75" customHeight="1" x14ac:dyDescent="0.3">
      <c r="B307" s="278"/>
    </row>
    <row r="308" spans="1:8" ht="12.75" customHeight="1" x14ac:dyDescent="0.3">
      <c r="B308" s="278"/>
    </row>
    <row r="309" spans="1:8" ht="12.75" customHeight="1" x14ac:dyDescent="0.3">
      <c r="B309" s="278"/>
    </row>
    <row r="310" spans="1:8" ht="12.75" customHeight="1" x14ac:dyDescent="0.3">
      <c r="B310" s="278"/>
    </row>
    <row r="311" spans="1:8" ht="12.75" customHeight="1" thickBot="1" x14ac:dyDescent="0.35">
      <c r="B311" s="278"/>
    </row>
    <row r="312" spans="1:8" ht="12.75" customHeight="1" thickBot="1" x14ac:dyDescent="0.35">
      <c r="A312" s="22" t="s">
        <v>122</v>
      </c>
      <c r="B312" s="23" t="s">
        <v>114</v>
      </c>
      <c r="C312" s="24"/>
      <c r="D312" s="25"/>
      <c r="E312" s="26"/>
      <c r="F312" s="27">
        <f>F304+F296</f>
        <v>261025.19999999998</v>
      </c>
    </row>
    <row r="313" spans="1:8" ht="12.75" customHeight="1" x14ac:dyDescent="0.3">
      <c r="A313" s="5" t="s">
        <v>123</v>
      </c>
      <c r="B313" s="6" t="s">
        <v>115</v>
      </c>
      <c r="C313" s="7"/>
      <c r="D313" s="8"/>
    </row>
    <row r="314" spans="1:8" ht="12.75" customHeight="1" x14ac:dyDescent="0.3">
      <c r="A314" s="11" t="s">
        <v>107</v>
      </c>
      <c r="B314" s="278" t="s">
        <v>108</v>
      </c>
      <c r="C314" s="12" t="s">
        <v>16</v>
      </c>
      <c r="D314" s="21">
        <v>17.5</v>
      </c>
      <c r="E314" s="13">
        <f>H314</f>
        <v>1480</v>
      </c>
      <c r="F314" s="14">
        <f>E314*D314</f>
        <v>25900</v>
      </c>
      <c r="H314" s="16">
        <v>1480</v>
      </c>
    </row>
    <row r="315" spans="1:8" ht="12.75" customHeight="1" x14ac:dyDescent="0.3">
      <c r="B315" s="278"/>
    </row>
    <row r="316" spans="1:8" ht="12.75" customHeight="1" x14ac:dyDescent="0.3">
      <c r="B316" s="278"/>
    </row>
    <row r="317" spans="1:8" ht="12.75" customHeight="1" x14ac:dyDescent="0.3">
      <c r="A317" s="11" t="s">
        <v>116</v>
      </c>
      <c r="B317" s="278" t="s">
        <v>117</v>
      </c>
      <c r="C317" s="12" t="s">
        <v>16</v>
      </c>
      <c r="D317" s="21">
        <v>186.5</v>
      </c>
      <c r="E317" s="13">
        <f>H317</f>
        <v>1570</v>
      </c>
      <c r="F317" s="14">
        <f>E317*D317</f>
        <v>292805</v>
      </c>
      <c r="H317" s="16">
        <v>1570</v>
      </c>
    </row>
    <row r="318" spans="1:8" ht="12.75" customHeight="1" x14ac:dyDescent="0.3">
      <c r="B318" s="278"/>
    </row>
    <row r="319" spans="1:8" ht="12.75" customHeight="1" x14ac:dyDescent="0.3">
      <c r="B319" s="278"/>
    </row>
    <row r="320" spans="1:8" ht="12.75" customHeight="1" x14ac:dyDescent="0.3">
      <c r="B320" s="278"/>
    </row>
    <row r="321" spans="1:8" ht="12.75" customHeight="1" x14ac:dyDescent="0.3">
      <c r="B321" s="278"/>
    </row>
    <row r="322" spans="1:8" ht="12.75" customHeight="1" x14ac:dyDescent="0.3">
      <c r="B322" s="278"/>
    </row>
    <row r="323" spans="1:8" ht="12.75" customHeight="1" x14ac:dyDescent="0.3">
      <c r="B323" s="278"/>
    </row>
    <row r="324" spans="1:8" ht="12.75" customHeight="1" x14ac:dyDescent="0.3">
      <c r="B324" s="278"/>
    </row>
    <row r="325" spans="1:8" ht="12.75" customHeight="1" x14ac:dyDescent="0.3">
      <c r="A325" s="11"/>
      <c r="B325" s="278" t="s">
        <v>118</v>
      </c>
      <c r="C325" s="12"/>
      <c r="D325" s="21">
        <v>0</v>
      </c>
    </row>
    <row r="326" spans="1:8" ht="12.75" customHeight="1" x14ac:dyDescent="0.3">
      <c r="B326" s="278"/>
    </row>
    <row r="327" spans="1:8" ht="12.75" customHeight="1" x14ac:dyDescent="0.3">
      <c r="A327" s="11" t="s">
        <v>124</v>
      </c>
      <c r="B327" s="278" t="s">
        <v>125</v>
      </c>
      <c r="C327" s="12" t="s">
        <v>16</v>
      </c>
      <c r="D327" s="21">
        <v>6.93</v>
      </c>
      <c r="E327" s="13">
        <f>H327</f>
        <v>2600</v>
      </c>
      <c r="F327" s="14">
        <f>E327*D327</f>
        <v>18018</v>
      </c>
      <c r="H327" s="16">
        <v>2600</v>
      </c>
    </row>
    <row r="328" spans="1:8" ht="12.75" customHeight="1" x14ac:dyDescent="0.3">
      <c r="B328" s="278"/>
    </row>
    <row r="329" spans="1:8" ht="12.75" customHeight="1" x14ac:dyDescent="0.3">
      <c r="B329" s="278"/>
    </row>
    <row r="330" spans="1:8" ht="12.75" customHeight="1" x14ac:dyDescent="0.3">
      <c r="B330" s="278"/>
    </row>
    <row r="331" spans="1:8" ht="12.75" customHeight="1" x14ac:dyDescent="0.3">
      <c r="B331" s="278"/>
    </row>
    <row r="332" spans="1:8" ht="12.75" customHeight="1" x14ac:dyDescent="0.3">
      <c r="B332" s="278"/>
    </row>
    <row r="333" spans="1:8" ht="12.75" customHeight="1" x14ac:dyDescent="0.3">
      <c r="B333" s="278"/>
    </row>
    <row r="334" spans="1:8" ht="12.75" customHeight="1" thickBot="1" x14ac:dyDescent="0.35">
      <c r="B334" s="278"/>
    </row>
    <row r="335" spans="1:8" ht="12.75" customHeight="1" thickBot="1" x14ac:dyDescent="0.35">
      <c r="A335" s="41" t="s">
        <v>123</v>
      </c>
      <c r="B335" s="42" t="s">
        <v>119</v>
      </c>
      <c r="C335" s="43"/>
      <c r="D335" s="44"/>
      <c r="E335" s="45"/>
      <c r="F335" s="27">
        <f>F327+F317+F314</f>
        <v>336723</v>
      </c>
    </row>
    <row r="336" spans="1:8" ht="12.75" customHeight="1" x14ac:dyDescent="0.3">
      <c r="A336" s="5" t="s">
        <v>112</v>
      </c>
      <c r="B336" s="6" t="s">
        <v>126</v>
      </c>
      <c r="C336" s="7"/>
      <c r="D336" s="8"/>
    </row>
    <row r="337" spans="1:8" ht="12.75" customHeight="1" x14ac:dyDescent="0.3">
      <c r="A337" s="5" t="s">
        <v>82</v>
      </c>
      <c r="B337" s="6" t="s">
        <v>127</v>
      </c>
      <c r="C337" s="7"/>
      <c r="D337" s="8"/>
    </row>
    <row r="338" spans="1:8" ht="12.75" customHeight="1" x14ac:dyDescent="0.3">
      <c r="A338" s="5" t="s">
        <v>128</v>
      </c>
      <c r="B338" s="6" t="s">
        <v>115</v>
      </c>
      <c r="C338" s="7"/>
      <c r="D338" s="8"/>
    </row>
    <row r="339" spans="1:8" ht="12.75" customHeight="1" x14ac:dyDescent="0.3">
      <c r="A339" s="11" t="s">
        <v>129</v>
      </c>
      <c r="B339" s="278" t="s">
        <v>130</v>
      </c>
      <c r="C339" s="12" t="s">
        <v>16</v>
      </c>
      <c r="D339" s="21">
        <v>3.6</v>
      </c>
      <c r="E339" s="13">
        <f>H339</f>
        <v>1390</v>
      </c>
      <c r="F339" s="14">
        <f>E339*D339</f>
        <v>5004</v>
      </c>
      <c r="H339" s="16">
        <v>1390</v>
      </c>
    </row>
    <row r="340" spans="1:8" ht="12.75" customHeight="1" x14ac:dyDescent="0.3">
      <c r="B340" s="278"/>
    </row>
    <row r="341" spans="1:8" ht="12.75" customHeight="1" x14ac:dyDescent="0.3">
      <c r="B341" s="278"/>
    </row>
    <row r="342" spans="1:8" ht="12.75" customHeight="1" x14ac:dyDescent="0.3">
      <c r="A342" s="11" t="s">
        <v>116</v>
      </c>
      <c r="B342" s="278" t="s">
        <v>117</v>
      </c>
      <c r="C342" s="12" t="s">
        <v>16</v>
      </c>
      <c r="D342" s="21">
        <v>213.99</v>
      </c>
      <c r="E342" s="13">
        <f>H342</f>
        <v>1570</v>
      </c>
      <c r="F342" s="14">
        <f>E342*D342</f>
        <v>335964.3</v>
      </c>
      <c r="H342" s="16">
        <v>1570</v>
      </c>
    </row>
    <row r="343" spans="1:8" ht="12.75" customHeight="1" x14ac:dyDescent="0.3">
      <c r="B343" s="278"/>
    </row>
    <row r="344" spans="1:8" ht="12.75" customHeight="1" x14ac:dyDescent="0.3">
      <c r="B344" s="278"/>
    </row>
    <row r="345" spans="1:8" ht="12.75" customHeight="1" x14ac:dyDescent="0.3">
      <c r="B345" s="278"/>
    </row>
    <row r="346" spans="1:8" ht="12.75" customHeight="1" x14ac:dyDescent="0.3">
      <c r="B346" s="278"/>
    </row>
    <row r="347" spans="1:8" ht="12.75" customHeight="1" x14ac:dyDescent="0.3">
      <c r="B347" s="278"/>
    </row>
    <row r="348" spans="1:8" ht="12.75" customHeight="1" x14ac:dyDescent="0.3">
      <c r="B348" s="278"/>
    </row>
    <row r="349" spans="1:8" ht="12.75" customHeight="1" x14ac:dyDescent="0.3">
      <c r="B349" s="278"/>
    </row>
    <row r="350" spans="1:8" ht="12.75" customHeight="1" x14ac:dyDescent="0.3">
      <c r="A350" s="11"/>
      <c r="B350" s="278" t="s">
        <v>118</v>
      </c>
      <c r="C350" s="12"/>
      <c r="D350" s="21">
        <v>0</v>
      </c>
    </row>
    <row r="351" spans="1:8" ht="12.75" customHeight="1" x14ac:dyDescent="0.3">
      <c r="B351" s="278"/>
    </row>
    <row r="352" spans="1:8" ht="12.75" customHeight="1" x14ac:dyDescent="0.3">
      <c r="A352" s="11" t="s">
        <v>124</v>
      </c>
      <c r="B352" s="278" t="s">
        <v>125</v>
      </c>
      <c r="C352" s="12" t="s">
        <v>16</v>
      </c>
      <c r="D352" s="21">
        <v>23.7</v>
      </c>
      <c r="E352" s="13">
        <f>H352</f>
        <v>2600</v>
      </c>
      <c r="F352" s="14">
        <f>E352*D352</f>
        <v>61620</v>
      </c>
      <c r="H352" s="16">
        <v>2600</v>
      </c>
    </row>
    <row r="353" spans="1:8" ht="12.75" customHeight="1" x14ac:dyDescent="0.3">
      <c r="B353" s="278"/>
    </row>
    <row r="354" spans="1:8" ht="12.75" customHeight="1" x14ac:dyDescent="0.3">
      <c r="B354" s="278"/>
    </row>
    <row r="355" spans="1:8" ht="12.75" customHeight="1" x14ac:dyDescent="0.3">
      <c r="B355" s="278"/>
    </row>
    <row r="356" spans="1:8" ht="12.75" customHeight="1" x14ac:dyDescent="0.3">
      <c r="B356" s="278"/>
    </row>
    <row r="357" spans="1:8" ht="12.75" customHeight="1" x14ac:dyDescent="0.3">
      <c r="B357" s="278"/>
    </row>
    <row r="358" spans="1:8" ht="12.75" customHeight="1" x14ac:dyDescent="0.3">
      <c r="B358" s="278"/>
    </row>
    <row r="359" spans="1:8" ht="12.75" customHeight="1" thickBot="1" x14ac:dyDescent="0.35">
      <c r="B359" s="278"/>
    </row>
    <row r="360" spans="1:8" ht="12.75" customHeight="1" thickBot="1" x14ac:dyDescent="0.35">
      <c r="A360" s="22" t="s">
        <v>128</v>
      </c>
      <c r="B360" s="23" t="s">
        <v>119</v>
      </c>
      <c r="C360" s="24"/>
      <c r="D360" s="25"/>
      <c r="E360" s="26"/>
      <c r="F360" s="27">
        <f>F352+F342+F339</f>
        <v>402588.3</v>
      </c>
    </row>
    <row r="361" spans="1:8" ht="12.75" customHeight="1" x14ac:dyDescent="0.3">
      <c r="A361" s="5" t="s">
        <v>131</v>
      </c>
      <c r="B361" s="6" t="s">
        <v>132</v>
      </c>
      <c r="C361" s="7"/>
      <c r="D361" s="8"/>
    </row>
    <row r="362" spans="1:8" ht="12.75" customHeight="1" x14ac:dyDescent="0.3">
      <c r="A362" s="11" t="s">
        <v>103</v>
      </c>
      <c r="B362" s="278" t="s">
        <v>104</v>
      </c>
      <c r="C362" s="12" t="s">
        <v>16</v>
      </c>
      <c r="D362" s="21">
        <v>31.65</v>
      </c>
      <c r="E362" s="13">
        <f>H362</f>
        <v>1360</v>
      </c>
      <c r="F362" s="14">
        <f>E362*D362</f>
        <v>43044</v>
      </c>
      <c r="H362" s="16">
        <v>1360</v>
      </c>
    </row>
    <row r="363" spans="1:8" ht="12.75" customHeight="1" x14ac:dyDescent="0.3">
      <c r="B363" s="278"/>
    </row>
    <row r="364" spans="1:8" ht="12.75" customHeight="1" x14ac:dyDescent="0.3">
      <c r="B364" s="278"/>
    </row>
    <row r="365" spans="1:8" ht="12.75" customHeight="1" x14ac:dyDescent="0.3">
      <c r="B365" s="278"/>
    </row>
    <row r="366" spans="1:8" ht="12.75" customHeight="1" x14ac:dyDescent="0.3">
      <c r="B366" s="278"/>
    </row>
    <row r="367" spans="1:8" ht="12.75" customHeight="1" x14ac:dyDescent="0.3">
      <c r="B367" s="278"/>
    </row>
    <row r="368" spans="1:8" ht="12.75" customHeight="1" x14ac:dyDescent="0.3">
      <c r="B368" s="278"/>
    </row>
    <row r="369" spans="1:12" ht="12.75" customHeight="1" x14ac:dyDescent="0.3">
      <c r="B369" s="278"/>
    </row>
    <row r="370" spans="1:12" ht="12.75" customHeight="1" x14ac:dyDescent="0.3">
      <c r="A370" s="11" t="s">
        <v>101</v>
      </c>
      <c r="B370" s="278" t="s">
        <v>102</v>
      </c>
      <c r="C370" s="12" t="s">
        <v>16</v>
      </c>
      <c r="D370" s="21">
        <v>114.9</v>
      </c>
      <c r="E370" s="13">
        <f>H370</f>
        <v>1865</v>
      </c>
      <c r="F370" s="14">
        <f>E370*D370</f>
        <v>214288.5</v>
      </c>
      <c r="H370" s="16">
        <v>1865</v>
      </c>
    </row>
    <row r="371" spans="1:12" ht="12.75" customHeight="1" x14ac:dyDescent="0.3">
      <c r="B371" s="278"/>
    </row>
    <row r="372" spans="1:12" ht="12.75" customHeight="1" x14ac:dyDescent="0.3">
      <c r="B372" s="278"/>
    </row>
    <row r="373" spans="1:12" ht="12.75" customHeight="1" x14ac:dyDescent="0.3">
      <c r="B373" s="278"/>
    </row>
    <row r="374" spans="1:12" ht="12.75" customHeight="1" x14ac:dyDescent="0.3">
      <c r="B374" s="278"/>
    </row>
    <row r="375" spans="1:12" ht="12.75" customHeight="1" x14ac:dyDescent="0.3">
      <c r="B375" s="278"/>
    </row>
    <row r="376" spans="1:12" ht="12.75" customHeight="1" x14ac:dyDescent="0.3">
      <c r="B376" s="278"/>
    </row>
    <row r="377" spans="1:12" ht="12.75" customHeight="1" thickBot="1" x14ac:dyDescent="0.35">
      <c r="B377" s="278"/>
    </row>
    <row r="378" spans="1:12" ht="12.75" customHeight="1" thickBot="1" x14ac:dyDescent="0.35">
      <c r="A378" s="22" t="s">
        <v>131</v>
      </c>
      <c r="B378" s="23" t="s">
        <v>133</v>
      </c>
      <c r="C378" s="24"/>
      <c r="D378" s="25"/>
      <c r="E378" s="26"/>
      <c r="F378" s="27">
        <f>F370+F362</f>
        <v>257332.5</v>
      </c>
      <c r="J378" s="46"/>
      <c r="K378" s="46"/>
      <c r="L378" s="46"/>
    </row>
    <row r="379" spans="1:12" ht="12.75" customHeight="1" x14ac:dyDescent="0.3">
      <c r="A379" s="5" t="s">
        <v>82</v>
      </c>
      <c r="B379" s="6" t="s">
        <v>134</v>
      </c>
      <c r="C379" s="7"/>
      <c r="D379" s="8"/>
      <c r="J379" s="46"/>
      <c r="K379" s="46"/>
      <c r="L379" s="46"/>
    </row>
    <row r="380" spans="1:12" ht="12.75" customHeight="1" x14ac:dyDescent="0.3">
      <c r="A380" s="5" t="s">
        <v>135</v>
      </c>
      <c r="B380" s="6" t="s">
        <v>136</v>
      </c>
      <c r="C380" s="7"/>
      <c r="D380" s="8"/>
      <c r="J380" s="46"/>
      <c r="K380" s="46"/>
      <c r="L380" s="46"/>
    </row>
    <row r="381" spans="1:12" ht="12.75" customHeight="1" x14ac:dyDescent="0.3">
      <c r="A381" s="5" t="s">
        <v>137</v>
      </c>
      <c r="B381" s="6" t="s">
        <v>115</v>
      </c>
      <c r="C381" s="7"/>
      <c r="D381" s="8"/>
      <c r="J381" s="46"/>
      <c r="K381" s="46"/>
      <c r="L381" s="46"/>
    </row>
    <row r="382" spans="1:12" ht="12.75" customHeight="1" x14ac:dyDescent="0.3">
      <c r="A382" s="11" t="s">
        <v>129</v>
      </c>
      <c r="B382" s="278" t="s">
        <v>130</v>
      </c>
      <c r="C382" s="12" t="s">
        <v>16</v>
      </c>
      <c r="D382" s="21">
        <v>6.72</v>
      </c>
      <c r="E382" s="13">
        <f>H382</f>
        <v>1390</v>
      </c>
      <c r="F382" s="14">
        <f>E382*D382</f>
        <v>9340.7999999999993</v>
      </c>
      <c r="H382" s="16">
        <v>1390</v>
      </c>
      <c r="J382" s="46"/>
      <c r="K382" s="46"/>
      <c r="L382" s="46"/>
    </row>
    <row r="383" spans="1:12" ht="12.75" customHeight="1" x14ac:dyDescent="0.3">
      <c r="B383" s="278"/>
      <c r="J383" s="46"/>
      <c r="K383" s="46"/>
      <c r="L383" s="46"/>
    </row>
    <row r="384" spans="1:12" ht="12.75" customHeight="1" x14ac:dyDescent="0.3">
      <c r="B384" s="278"/>
      <c r="J384" s="46"/>
      <c r="K384" s="46"/>
      <c r="L384" s="46"/>
    </row>
    <row r="385" spans="1:12" ht="12.75" customHeight="1" x14ac:dyDescent="0.3">
      <c r="A385" s="11" t="s">
        <v>116</v>
      </c>
      <c r="B385" s="278" t="s">
        <v>117</v>
      </c>
      <c r="C385" s="12" t="s">
        <v>16</v>
      </c>
      <c r="D385" s="21">
        <v>190</v>
      </c>
      <c r="E385" s="13">
        <f>H385</f>
        <v>1570</v>
      </c>
      <c r="F385" s="14">
        <f>E385*D385</f>
        <v>298300</v>
      </c>
      <c r="H385" s="16">
        <v>1570</v>
      </c>
      <c r="J385" s="46"/>
      <c r="K385" s="46"/>
      <c r="L385" s="46"/>
    </row>
    <row r="386" spans="1:12" ht="12.75" customHeight="1" x14ac:dyDescent="0.3">
      <c r="B386" s="278"/>
      <c r="J386" s="46"/>
      <c r="K386" s="46"/>
      <c r="L386" s="46"/>
    </row>
    <row r="387" spans="1:12" ht="12.75" customHeight="1" x14ac:dyDescent="0.3">
      <c r="B387" s="278"/>
      <c r="J387" s="46"/>
      <c r="K387" s="46"/>
      <c r="L387" s="46"/>
    </row>
    <row r="388" spans="1:12" ht="12.75" customHeight="1" x14ac:dyDescent="0.3">
      <c r="B388" s="278"/>
      <c r="J388" s="46"/>
      <c r="K388" s="46"/>
      <c r="L388" s="46"/>
    </row>
    <row r="389" spans="1:12" ht="12.75" customHeight="1" x14ac:dyDescent="0.3">
      <c r="B389" s="278"/>
      <c r="J389" s="46"/>
      <c r="K389" s="46"/>
      <c r="L389" s="46"/>
    </row>
    <row r="390" spans="1:12" ht="12.75" customHeight="1" x14ac:dyDescent="0.3">
      <c r="B390" s="278"/>
      <c r="J390" s="46"/>
      <c r="K390" s="46"/>
      <c r="L390" s="46"/>
    </row>
    <row r="391" spans="1:12" ht="12.75" customHeight="1" x14ac:dyDescent="0.3">
      <c r="B391" s="278"/>
      <c r="J391" s="46"/>
      <c r="K391" s="46"/>
      <c r="L391" s="46"/>
    </row>
    <row r="392" spans="1:12" ht="12.75" customHeight="1" x14ac:dyDescent="0.3">
      <c r="B392" s="278"/>
      <c r="J392" s="46"/>
      <c r="K392" s="46"/>
      <c r="L392" s="46"/>
    </row>
    <row r="393" spans="1:12" ht="12.75" customHeight="1" x14ac:dyDescent="0.3">
      <c r="A393" s="11"/>
      <c r="B393" s="278" t="s">
        <v>118</v>
      </c>
      <c r="C393" s="12"/>
      <c r="D393" s="21">
        <v>0</v>
      </c>
      <c r="J393" s="46"/>
      <c r="K393" s="46"/>
      <c r="L393" s="46"/>
    </row>
    <row r="394" spans="1:12" ht="12.75" customHeight="1" x14ac:dyDescent="0.3">
      <c r="B394" s="278"/>
      <c r="J394" s="46"/>
      <c r="K394" s="46"/>
      <c r="L394" s="46"/>
    </row>
    <row r="395" spans="1:12" ht="12.75" customHeight="1" x14ac:dyDescent="0.3">
      <c r="A395" s="11" t="s">
        <v>124</v>
      </c>
      <c r="B395" s="278" t="s">
        <v>125</v>
      </c>
      <c r="C395" s="12" t="s">
        <v>16</v>
      </c>
      <c r="D395" s="21">
        <v>23.7</v>
      </c>
      <c r="E395" s="13">
        <f>H395</f>
        <v>2600</v>
      </c>
      <c r="F395" s="14">
        <f>E395*D395</f>
        <v>61620</v>
      </c>
      <c r="H395" s="16">
        <v>2600</v>
      </c>
      <c r="J395" s="46"/>
      <c r="K395" s="46"/>
      <c r="L395" s="46"/>
    </row>
    <row r="396" spans="1:12" ht="12.75" customHeight="1" x14ac:dyDescent="0.3">
      <c r="B396" s="278"/>
      <c r="J396" s="46"/>
      <c r="K396" s="46"/>
      <c r="L396" s="46"/>
    </row>
    <row r="397" spans="1:12" ht="12.75" customHeight="1" x14ac:dyDescent="0.3">
      <c r="B397" s="278"/>
      <c r="J397" s="46"/>
      <c r="K397" s="46"/>
      <c r="L397" s="46"/>
    </row>
    <row r="398" spans="1:12" ht="12.75" customHeight="1" x14ac:dyDescent="0.3">
      <c r="B398" s="278"/>
    </row>
    <row r="399" spans="1:12" ht="12.75" customHeight="1" x14ac:dyDescent="0.3">
      <c r="B399" s="278"/>
    </row>
    <row r="400" spans="1:12" ht="12.75" customHeight="1" x14ac:dyDescent="0.3">
      <c r="B400" s="278"/>
    </row>
    <row r="401" spans="1:8" ht="12.75" customHeight="1" x14ac:dyDescent="0.3">
      <c r="B401" s="278"/>
    </row>
    <row r="402" spans="1:8" ht="12.75" customHeight="1" thickBot="1" x14ac:dyDescent="0.35">
      <c r="B402" s="278"/>
    </row>
    <row r="403" spans="1:8" ht="12.75" customHeight="1" thickBot="1" x14ac:dyDescent="0.35">
      <c r="A403" s="22" t="s">
        <v>137</v>
      </c>
      <c r="B403" s="23" t="s">
        <v>119</v>
      </c>
      <c r="C403" s="24"/>
      <c r="D403" s="25"/>
      <c r="E403" s="26"/>
      <c r="F403" s="27">
        <f>F395+F385+F382</f>
        <v>369260.79999999999</v>
      </c>
    </row>
    <row r="404" spans="1:8" ht="12.75" customHeight="1" x14ac:dyDescent="0.3">
      <c r="A404" s="5" t="s">
        <v>138</v>
      </c>
      <c r="B404" s="6" t="s">
        <v>113</v>
      </c>
      <c r="C404" s="7"/>
      <c r="D404" s="8"/>
    </row>
    <row r="405" spans="1:8" ht="12.75" customHeight="1" x14ac:dyDescent="0.3">
      <c r="A405" s="11" t="s">
        <v>103</v>
      </c>
      <c r="B405" s="278" t="s">
        <v>104</v>
      </c>
      <c r="C405" s="12" t="s">
        <v>16</v>
      </c>
      <c r="D405" s="21">
        <v>31.65</v>
      </c>
      <c r="E405" s="13">
        <f>H405</f>
        <v>1360</v>
      </c>
      <c r="F405" s="14">
        <f>E405*D405</f>
        <v>43044</v>
      </c>
      <c r="H405" s="16">
        <v>1360</v>
      </c>
    </row>
    <row r="406" spans="1:8" ht="12.75" customHeight="1" x14ac:dyDescent="0.3">
      <c r="B406" s="278"/>
    </row>
    <row r="407" spans="1:8" ht="12.75" customHeight="1" x14ac:dyDescent="0.3">
      <c r="B407" s="278"/>
    </row>
    <row r="408" spans="1:8" ht="12.75" customHeight="1" x14ac:dyDescent="0.3">
      <c r="B408" s="278"/>
    </row>
    <row r="409" spans="1:8" ht="12.75" customHeight="1" x14ac:dyDescent="0.3">
      <c r="B409" s="278"/>
    </row>
    <row r="410" spans="1:8" ht="12.75" customHeight="1" x14ac:dyDescent="0.3">
      <c r="B410" s="278"/>
    </row>
    <row r="411" spans="1:8" ht="12.75" customHeight="1" x14ac:dyDescent="0.3">
      <c r="B411" s="278"/>
    </row>
    <row r="412" spans="1:8" ht="12.75" customHeight="1" x14ac:dyDescent="0.3">
      <c r="B412" s="278"/>
    </row>
    <row r="413" spans="1:8" ht="12.75" customHeight="1" x14ac:dyDescent="0.3">
      <c r="A413" s="11" t="s">
        <v>101</v>
      </c>
      <c r="B413" s="278" t="s">
        <v>102</v>
      </c>
      <c r="C413" s="12" t="s">
        <v>16</v>
      </c>
      <c r="D413" s="21">
        <v>114.9</v>
      </c>
      <c r="E413" s="13">
        <f>H413</f>
        <v>1865</v>
      </c>
      <c r="F413" s="14">
        <f>E413*D413</f>
        <v>214288.5</v>
      </c>
      <c r="H413" s="16">
        <v>1865</v>
      </c>
    </row>
    <row r="414" spans="1:8" ht="12.75" customHeight="1" x14ac:dyDescent="0.3">
      <c r="B414" s="278"/>
    </row>
    <row r="415" spans="1:8" ht="12.75" customHeight="1" x14ac:dyDescent="0.3">
      <c r="B415" s="278"/>
    </row>
    <row r="416" spans="1:8" ht="12.75" customHeight="1" x14ac:dyDescent="0.3">
      <c r="B416" s="278"/>
    </row>
    <row r="417" spans="1:8" ht="12.75" customHeight="1" x14ac:dyDescent="0.3">
      <c r="B417" s="278"/>
    </row>
    <row r="418" spans="1:8" ht="12.75" customHeight="1" x14ac:dyDescent="0.3">
      <c r="B418" s="278"/>
    </row>
    <row r="419" spans="1:8" ht="12.75" customHeight="1" x14ac:dyDescent="0.3">
      <c r="B419" s="278"/>
    </row>
    <row r="420" spans="1:8" ht="12.75" customHeight="1" thickBot="1" x14ac:dyDescent="0.35">
      <c r="B420" s="278"/>
    </row>
    <row r="421" spans="1:8" ht="12.75" customHeight="1" thickBot="1" x14ac:dyDescent="0.35">
      <c r="A421" s="22" t="s">
        <v>138</v>
      </c>
      <c r="B421" s="23" t="s">
        <v>114</v>
      </c>
      <c r="C421" s="24"/>
      <c r="D421" s="25"/>
      <c r="E421" s="26"/>
      <c r="F421" s="27">
        <f>F413+F405</f>
        <v>257332.5</v>
      </c>
    </row>
    <row r="422" spans="1:8" ht="12.75" customHeight="1" x14ac:dyDescent="0.3">
      <c r="A422" s="5" t="s">
        <v>135</v>
      </c>
      <c r="B422" s="6" t="s">
        <v>139</v>
      </c>
      <c r="C422" s="7"/>
      <c r="D422" s="8"/>
    </row>
    <row r="423" spans="1:8" ht="12.75" customHeight="1" x14ac:dyDescent="0.3">
      <c r="A423" s="5" t="s">
        <v>140</v>
      </c>
      <c r="B423" s="6" t="s">
        <v>141</v>
      </c>
      <c r="C423" s="7"/>
      <c r="D423" s="8"/>
    </row>
    <row r="424" spans="1:8" ht="12.75" customHeight="1" x14ac:dyDescent="0.3">
      <c r="A424" s="5" t="s">
        <v>142</v>
      </c>
      <c r="B424" s="6" t="s">
        <v>143</v>
      </c>
      <c r="C424" s="7"/>
      <c r="D424" s="8"/>
    </row>
    <row r="425" spans="1:8" ht="12.75" customHeight="1" x14ac:dyDescent="0.3">
      <c r="A425" s="11" t="s">
        <v>129</v>
      </c>
      <c r="B425" s="278" t="s">
        <v>130</v>
      </c>
      <c r="C425" s="12" t="s">
        <v>16</v>
      </c>
      <c r="D425" s="21">
        <v>3.6</v>
      </c>
      <c r="E425" s="13">
        <f>H425</f>
        <v>1390</v>
      </c>
      <c r="F425" s="14">
        <f>E425*D425</f>
        <v>5004</v>
      </c>
      <c r="H425" s="16">
        <v>1390</v>
      </c>
    </row>
    <row r="426" spans="1:8" ht="12.75" customHeight="1" x14ac:dyDescent="0.3">
      <c r="B426" s="278"/>
    </row>
    <row r="427" spans="1:8" ht="12.75" customHeight="1" x14ac:dyDescent="0.3">
      <c r="B427" s="278"/>
    </row>
    <row r="428" spans="1:8" ht="12.75" customHeight="1" x14ac:dyDescent="0.3">
      <c r="A428" s="11" t="s">
        <v>116</v>
      </c>
      <c r="B428" s="278" t="s">
        <v>117</v>
      </c>
      <c r="C428" s="12" t="s">
        <v>16</v>
      </c>
      <c r="D428" s="21">
        <v>186.5</v>
      </c>
      <c r="E428" s="13">
        <f>H428</f>
        <v>1570</v>
      </c>
      <c r="F428" s="14">
        <f>E428*D428</f>
        <v>292805</v>
      </c>
      <c r="H428" s="16">
        <v>1570</v>
      </c>
    </row>
    <row r="429" spans="1:8" ht="12.75" customHeight="1" x14ac:dyDescent="0.3">
      <c r="B429" s="278"/>
    </row>
    <row r="430" spans="1:8" ht="12.75" customHeight="1" x14ac:dyDescent="0.3">
      <c r="B430" s="278"/>
    </row>
    <row r="431" spans="1:8" ht="12.75" customHeight="1" x14ac:dyDescent="0.3">
      <c r="B431" s="278"/>
    </row>
    <row r="432" spans="1:8" ht="12.75" customHeight="1" x14ac:dyDescent="0.3">
      <c r="B432" s="278"/>
    </row>
    <row r="433" spans="1:8" ht="12.75" customHeight="1" x14ac:dyDescent="0.3">
      <c r="B433" s="278"/>
    </row>
    <row r="434" spans="1:8" ht="12.75" customHeight="1" x14ac:dyDescent="0.3">
      <c r="B434" s="278"/>
    </row>
    <row r="435" spans="1:8" ht="12.75" customHeight="1" x14ac:dyDescent="0.3">
      <c r="B435" s="278"/>
    </row>
    <row r="436" spans="1:8" ht="12.75" customHeight="1" x14ac:dyDescent="0.3">
      <c r="A436" s="11"/>
      <c r="B436" s="278" t="s">
        <v>118</v>
      </c>
      <c r="C436" s="12"/>
      <c r="D436" s="21">
        <v>0</v>
      </c>
    </row>
    <row r="437" spans="1:8" ht="12.75" customHeight="1" x14ac:dyDescent="0.3">
      <c r="B437" s="278"/>
    </row>
    <row r="438" spans="1:8" ht="12.75" customHeight="1" x14ac:dyDescent="0.3">
      <c r="A438" s="11" t="s">
        <v>124</v>
      </c>
      <c r="B438" s="278" t="s">
        <v>125</v>
      </c>
      <c r="C438" s="12" t="s">
        <v>16</v>
      </c>
      <c r="D438" s="21">
        <v>6.93</v>
      </c>
      <c r="E438" s="13">
        <f>H438</f>
        <v>2600</v>
      </c>
      <c r="F438" s="14">
        <f>E438*D438</f>
        <v>18018</v>
      </c>
      <c r="H438" s="16">
        <v>2600</v>
      </c>
    </row>
    <row r="439" spans="1:8" ht="12.75" customHeight="1" x14ac:dyDescent="0.3">
      <c r="B439" s="278"/>
    </row>
    <row r="440" spans="1:8" ht="12.75" customHeight="1" x14ac:dyDescent="0.3">
      <c r="B440" s="278"/>
    </row>
    <row r="441" spans="1:8" ht="12.75" customHeight="1" x14ac:dyDescent="0.3">
      <c r="B441" s="278"/>
    </row>
    <row r="442" spans="1:8" ht="12.75" customHeight="1" x14ac:dyDescent="0.3">
      <c r="B442" s="278"/>
    </row>
    <row r="443" spans="1:8" ht="12.75" customHeight="1" x14ac:dyDescent="0.3">
      <c r="B443" s="278"/>
    </row>
    <row r="444" spans="1:8" ht="12.75" customHeight="1" x14ac:dyDescent="0.3">
      <c r="B444" s="278"/>
    </row>
    <row r="445" spans="1:8" ht="12.75" customHeight="1" thickBot="1" x14ac:dyDescent="0.35">
      <c r="B445" s="278"/>
    </row>
    <row r="446" spans="1:8" ht="12.75" customHeight="1" thickBot="1" x14ac:dyDescent="0.35">
      <c r="A446" s="22" t="s">
        <v>142</v>
      </c>
      <c r="B446" s="23" t="s">
        <v>144</v>
      </c>
      <c r="C446" s="24"/>
      <c r="D446" s="25"/>
      <c r="E446" s="26"/>
      <c r="F446" s="27">
        <f>F438+F428+F425</f>
        <v>315827</v>
      </c>
    </row>
    <row r="447" spans="1:8" ht="12.75" customHeight="1" x14ac:dyDescent="0.3">
      <c r="A447" s="5" t="s">
        <v>145</v>
      </c>
      <c r="B447" s="6" t="s">
        <v>113</v>
      </c>
      <c r="C447" s="7"/>
      <c r="D447" s="8"/>
    </row>
    <row r="448" spans="1:8" ht="12.75" customHeight="1" x14ac:dyDescent="0.3">
      <c r="A448" s="11" t="s">
        <v>103</v>
      </c>
      <c r="B448" s="278" t="s">
        <v>104</v>
      </c>
      <c r="C448" s="12" t="s">
        <v>16</v>
      </c>
      <c r="D448" s="21">
        <v>23.4</v>
      </c>
      <c r="E448" s="13">
        <f>H448</f>
        <v>1360</v>
      </c>
      <c r="F448" s="14">
        <f>E448*D448</f>
        <v>31823.999999999996</v>
      </c>
      <c r="H448" s="16">
        <v>1360</v>
      </c>
    </row>
    <row r="449" spans="1:8" ht="12.75" customHeight="1" x14ac:dyDescent="0.3">
      <c r="B449" s="278"/>
    </row>
    <row r="450" spans="1:8" ht="12.75" customHeight="1" x14ac:dyDescent="0.3">
      <c r="B450" s="278"/>
    </row>
    <row r="451" spans="1:8" ht="12.75" customHeight="1" x14ac:dyDescent="0.3">
      <c r="B451" s="278"/>
    </row>
    <row r="452" spans="1:8" ht="12.75" customHeight="1" x14ac:dyDescent="0.3">
      <c r="B452" s="278"/>
    </row>
    <row r="453" spans="1:8" ht="12.75" customHeight="1" x14ac:dyDescent="0.3">
      <c r="B453" s="278"/>
    </row>
    <row r="454" spans="1:8" ht="12.75" customHeight="1" x14ac:dyDescent="0.3">
      <c r="B454" s="278"/>
    </row>
    <row r="455" spans="1:8" ht="12.75" customHeight="1" x14ac:dyDescent="0.3">
      <c r="B455" s="278"/>
    </row>
    <row r="456" spans="1:8" ht="12.75" customHeight="1" x14ac:dyDescent="0.3">
      <c r="A456" s="11" t="s">
        <v>101</v>
      </c>
      <c r="B456" s="278" t="s">
        <v>102</v>
      </c>
      <c r="C456" s="12" t="s">
        <v>16</v>
      </c>
      <c r="D456" s="21">
        <v>24</v>
      </c>
      <c r="E456" s="13">
        <f>H456</f>
        <v>1865</v>
      </c>
      <c r="F456" s="14">
        <f>E456*D456</f>
        <v>44760</v>
      </c>
      <c r="H456" s="16">
        <v>1865</v>
      </c>
    </row>
    <row r="457" spans="1:8" ht="12.75" customHeight="1" x14ac:dyDescent="0.3">
      <c r="B457" s="278"/>
    </row>
    <row r="458" spans="1:8" ht="12.75" customHeight="1" x14ac:dyDescent="0.3">
      <c r="B458" s="278"/>
    </row>
    <row r="459" spans="1:8" ht="12.75" customHeight="1" x14ac:dyDescent="0.3">
      <c r="B459" s="278"/>
    </row>
    <row r="460" spans="1:8" ht="12.75" customHeight="1" x14ac:dyDescent="0.3">
      <c r="B460" s="278"/>
    </row>
    <row r="461" spans="1:8" ht="12.75" customHeight="1" x14ac:dyDescent="0.3">
      <c r="B461" s="278"/>
    </row>
    <row r="462" spans="1:8" ht="12.75" customHeight="1" x14ac:dyDescent="0.3">
      <c r="B462" s="278"/>
    </row>
    <row r="463" spans="1:8" ht="12.75" customHeight="1" thickBot="1" x14ac:dyDescent="0.35">
      <c r="B463" s="278"/>
    </row>
    <row r="464" spans="1:8" ht="12.75" customHeight="1" thickBot="1" x14ac:dyDescent="0.35">
      <c r="A464" s="22" t="s">
        <v>145</v>
      </c>
      <c r="B464" s="23" t="s">
        <v>114</v>
      </c>
      <c r="C464" s="24"/>
      <c r="D464" s="25"/>
      <c r="E464" s="26"/>
      <c r="F464" s="27">
        <f>F456+F448</f>
        <v>76584</v>
      </c>
    </row>
    <row r="465" spans="1:8" ht="12.75" customHeight="1" x14ac:dyDescent="0.3">
      <c r="A465" s="5" t="s">
        <v>140</v>
      </c>
      <c r="B465" s="6" t="s">
        <v>146</v>
      </c>
      <c r="C465" s="7"/>
      <c r="D465" s="8"/>
    </row>
    <row r="466" spans="1:8" ht="12.75" customHeight="1" x14ac:dyDescent="0.3">
      <c r="A466" s="5" t="s">
        <v>147</v>
      </c>
      <c r="B466" s="6" t="s">
        <v>148</v>
      </c>
      <c r="C466" s="7"/>
      <c r="D466" s="8"/>
    </row>
    <row r="467" spans="1:8" ht="12.75" customHeight="1" x14ac:dyDescent="0.3">
      <c r="A467" s="5" t="s">
        <v>149</v>
      </c>
      <c r="B467" s="6" t="s">
        <v>150</v>
      </c>
      <c r="C467" s="7"/>
      <c r="D467" s="8"/>
    </row>
    <row r="468" spans="1:8" ht="12.75" customHeight="1" x14ac:dyDescent="0.3">
      <c r="A468" s="11" t="s">
        <v>129</v>
      </c>
      <c r="B468" s="278" t="s">
        <v>130</v>
      </c>
      <c r="C468" s="12" t="s">
        <v>16</v>
      </c>
      <c r="D468" s="21">
        <v>54.02</v>
      </c>
      <c r="E468" s="13">
        <f>H468</f>
        <v>1390</v>
      </c>
      <c r="F468" s="14">
        <f>E468*D468</f>
        <v>75087.8</v>
      </c>
      <c r="H468" s="16">
        <v>1390</v>
      </c>
    </row>
    <row r="469" spans="1:8" ht="12.75" customHeight="1" x14ac:dyDescent="0.3">
      <c r="B469" s="278"/>
    </row>
    <row r="470" spans="1:8" ht="12.75" customHeight="1" thickBot="1" x14ac:dyDescent="0.35">
      <c r="B470" s="278"/>
    </row>
    <row r="471" spans="1:8" ht="12.75" customHeight="1" thickBot="1" x14ac:dyDescent="0.35">
      <c r="A471" s="22" t="s">
        <v>149</v>
      </c>
      <c r="B471" s="23" t="s">
        <v>151</v>
      </c>
      <c r="C471" s="24"/>
      <c r="D471" s="25"/>
      <c r="E471" s="26"/>
      <c r="F471" s="27">
        <f>F468</f>
        <v>75087.8</v>
      </c>
      <c r="G471" s="47"/>
      <c r="H471" s="47"/>
    </row>
    <row r="472" spans="1:8" ht="12.75" customHeight="1" x14ac:dyDescent="0.3">
      <c r="A472" s="5" t="s">
        <v>147</v>
      </c>
      <c r="B472" s="6" t="s">
        <v>152</v>
      </c>
      <c r="C472" s="7"/>
      <c r="D472" s="8"/>
    </row>
    <row r="473" spans="1:8" ht="12.75" customHeight="1" thickBot="1" x14ac:dyDescent="0.35">
      <c r="A473" s="5" t="s">
        <v>82</v>
      </c>
      <c r="B473" s="6" t="s">
        <v>153</v>
      </c>
      <c r="C473" s="7"/>
      <c r="D473" s="8"/>
    </row>
    <row r="474" spans="1:8" ht="12.75" customHeight="1" thickBot="1" x14ac:dyDescent="0.35">
      <c r="A474" s="48" t="s">
        <v>85</v>
      </c>
      <c r="B474" s="49" t="s">
        <v>154</v>
      </c>
      <c r="C474" s="50"/>
      <c r="D474" s="51"/>
      <c r="E474" s="52"/>
      <c r="F474" s="53"/>
    </row>
    <row r="475" spans="1:8" ht="12.75" customHeight="1" x14ac:dyDescent="0.3">
      <c r="A475" s="5" t="s">
        <v>155</v>
      </c>
      <c r="B475" s="6" t="s">
        <v>156</v>
      </c>
      <c r="C475" s="7"/>
      <c r="D475" s="8"/>
    </row>
    <row r="476" spans="1:8" ht="12.75" customHeight="1" x14ac:dyDescent="0.3">
      <c r="A476" s="11" t="s">
        <v>157</v>
      </c>
      <c r="B476" s="278" t="s">
        <v>158</v>
      </c>
      <c r="C476" s="12" t="s">
        <v>16</v>
      </c>
      <c r="D476" s="21">
        <v>875</v>
      </c>
      <c r="E476" s="13">
        <f>H476</f>
        <v>365</v>
      </c>
      <c r="F476" s="14">
        <f>E476*D476</f>
        <v>319375</v>
      </c>
      <c r="H476" s="16">
        <v>365</v>
      </c>
    </row>
    <row r="477" spans="1:8" ht="12.75" customHeight="1" x14ac:dyDescent="0.3">
      <c r="B477" s="278"/>
    </row>
    <row r="478" spans="1:8" ht="12.75" customHeight="1" x14ac:dyDescent="0.3">
      <c r="B478" s="278"/>
    </row>
    <row r="479" spans="1:8" ht="12.75" customHeight="1" x14ac:dyDescent="0.3">
      <c r="B479" s="278"/>
    </row>
    <row r="480" spans="1:8" ht="12.75" customHeight="1" x14ac:dyDescent="0.3">
      <c r="B480" s="278"/>
    </row>
    <row r="481" spans="1:8" ht="12.75" customHeight="1" x14ac:dyDescent="0.3">
      <c r="A481" s="11" t="s">
        <v>159</v>
      </c>
      <c r="B481" s="278" t="s">
        <v>160</v>
      </c>
      <c r="C481" s="12" t="s">
        <v>13</v>
      </c>
      <c r="D481" s="21">
        <v>875</v>
      </c>
      <c r="E481" s="13">
        <f>H481</f>
        <v>292</v>
      </c>
      <c r="F481" s="14">
        <f>E481*D481</f>
        <v>255500</v>
      </c>
      <c r="H481" s="16">
        <v>292</v>
      </c>
    </row>
    <row r="482" spans="1:8" ht="12.75" customHeight="1" x14ac:dyDescent="0.3">
      <c r="B482" s="278"/>
    </row>
    <row r="483" spans="1:8" ht="12.75" customHeight="1" x14ac:dyDescent="0.3">
      <c r="B483" s="278"/>
    </row>
    <row r="484" spans="1:8" ht="12.75" customHeight="1" x14ac:dyDescent="0.3">
      <c r="B484" s="278"/>
    </row>
    <row r="485" spans="1:8" ht="12.75" customHeight="1" x14ac:dyDescent="0.3">
      <c r="B485" s="278"/>
    </row>
    <row r="486" spans="1:8" ht="12.75" customHeight="1" x14ac:dyDescent="0.3">
      <c r="A486" s="11" t="s">
        <v>161</v>
      </c>
      <c r="B486" s="278" t="s">
        <v>162</v>
      </c>
      <c r="C486" s="12" t="s">
        <v>13</v>
      </c>
      <c r="D486" s="21">
        <v>6</v>
      </c>
      <c r="E486" s="13">
        <f>H486</f>
        <v>510</v>
      </c>
      <c r="F486" s="14">
        <f>E486*D486</f>
        <v>3060</v>
      </c>
      <c r="H486" s="16">
        <v>510</v>
      </c>
    </row>
    <row r="487" spans="1:8" ht="12.75" customHeight="1" x14ac:dyDescent="0.3">
      <c r="B487" s="278"/>
    </row>
    <row r="488" spans="1:8" ht="12.75" customHeight="1" x14ac:dyDescent="0.3">
      <c r="B488" s="278"/>
    </row>
    <row r="489" spans="1:8" ht="12.75" customHeight="1" x14ac:dyDescent="0.3">
      <c r="B489" s="278"/>
    </row>
    <row r="490" spans="1:8" ht="12.75" customHeight="1" x14ac:dyDescent="0.3">
      <c r="B490" s="278"/>
    </row>
    <row r="491" spans="1:8" ht="12.75" customHeight="1" x14ac:dyDescent="0.3">
      <c r="A491" s="11" t="s">
        <v>163</v>
      </c>
      <c r="B491" s="278" t="s">
        <v>164</v>
      </c>
      <c r="C491" s="12" t="s">
        <v>13</v>
      </c>
      <c r="D491" s="21">
        <v>3</v>
      </c>
      <c r="E491" s="13">
        <f>H491</f>
        <v>800</v>
      </c>
      <c r="F491" s="14">
        <f>E491*D491</f>
        <v>2400</v>
      </c>
      <c r="H491" s="16">
        <v>800</v>
      </c>
    </row>
    <row r="492" spans="1:8" ht="12.75" customHeight="1" x14ac:dyDescent="0.3">
      <c r="B492" s="278"/>
    </row>
    <row r="493" spans="1:8" ht="12.75" customHeight="1" x14ac:dyDescent="0.3">
      <c r="B493" s="278"/>
    </row>
    <row r="494" spans="1:8" ht="12.75" customHeight="1" x14ac:dyDescent="0.3">
      <c r="B494" s="278"/>
    </row>
    <row r="495" spans="1:8" ht="12.75" customHeight="1" x14ac:dyDescent="0.3">
      <c r="B495" s="278"/>
    </row>
    <row r="496" spans="1:8" ht="12.75" customHeight="1" x14ac:dyDescent="0.3">
      <c r="B496" s="278"/>
    </row>
    <row r="497" spans="1:8" ht="12.75" customHeight="1" x14ac:dyDescent="0.3">
      <c r="A497" s="11" t="s">
        <v>165</v>
      </c>
      <c r="B497" s="278" t="s">
        <v>166</v>
      </c>
      <c r="C497" s="12" t="s">
        <v>13</v>
      </c>
      <c r="D497" s="21">
        <v>200</v>
      </c>
      <c r="E497" s="13">
        <f>H497</f>
        <v>100</v>
      </c>
      <c r="F497" s="14">
        <f>E497*D497</f>
        <v>20000</v>
      </c>
      <c r="H497" s="16">
        <v>100</v>
      </c>
    </row>
    <row r="498" spans="1:8" ht="12.75" customHeight="1" x14ac:dyDescent="0.3">
      <c r="B498" s="278"/>
    </row>
    <row r="499" spans="1:8" ht="12.75" customHeight="1" x14ac:dyDescent="0.3">
      <c r="B499" s="278"/>
    </row>
    <row r="500" spans="1:8" ht="12.75" customHeight="1" x14ac:dyDescent="0.3">
      <c r="B500" s="278"/>
    </row>
    <row r="501" spans="1:8" ht="12.75" customHeight="1" x14ac:dyDescent="0.3">
      <c r="A501" s="11" t="s">
        <v>167</v>
      </c>
      <c r="B501" s="278" t="s">
        <v>168</v>
      </c>
      <c r="C501" s="12" t="s">
        <v>13</v>
      </c>
      <c r="D501" s="21">
        <v>6</v>
      </c>
      <c r="E501" s="13">
        <f>H501</f>
        <v>495</v>
      </c>
      <c r="F501" s="14">
        <f>E501*D501</f>
        <v>2970</v>
      </c>
      <c r="H501" s="16">
        <v>495</v>
      </c>
    </row>
    <row r="502" spans="1:8" ht="12.75" customHeight="1" x14ac:dyDescent="0.3">
      <c r="B502" s="278"/>
    </row>
    <row r="503" spans="1:8" ht="12.75" customHeight="1" x14ac:dyDescent="0.3">
      <c r="B503" s="278"/>
    </row>
    <row r="504" spans="1:8" ht="12.75" customHeight="1" x14ac:dyDescent="0.3">
      <c r="B504" s="278"/>
    </row>
    <row r="505" spans="1:8" ht="12.75" customHeight="1" x14ac:dyDescent="0.3">
      <c r="B505" s="278"/>
    </row>
    <row r="506" spans="1:8" ht="12.75" customHeight="1" x14ac:dyDescent="0.3">
      <c r="A506" s="11" t="s">
        <v>169</v>
      </c>
      <c r="B506" s="278" t="s">
        <v>170</v>
      </c>
      <c r="C506" s="12" t="s">
        <v>13</v>
      </c>
      <c r="D506" s="21">
        <v>13.4</v>
      </c>
      <c r="E506" s="13">
        <f>H506</f>
        <v>670</v>
      </c>
      <c r="F506" s="14">
        <f>E506*D506</f>
        <v>8978</v>
      </c>
      <c r="H506" s="16">
        <v>670</v>
      </c>
    </row>
    <row r="507" spans="1:8" ht="12.75" customHeight="1" x14ac:dyDescent="0.3">
      <c r="B507" s="278"/>
    </row>
    <row r="508" spans="1:8" ht="12.75" customHeight="1" x14ac:dyDescent="0.3">
      <c r="B508" s="278"/>
    </row>
    <row r="509" spans="1:8" ht="12.75" customHeight="1" x14ac:dyDescent="0.3">
      <c r="B509" s="278"/>
    </row>
    <row r="510" spans="1:8" ht="12.75" customHeight="1" x14ac:dyDescent="0.3">
      <c r="B510" s="278"/>
    </row>
    <row r="511" spans="1:8" ht="12.75" customHeight="1" x14ac:dyDescent="0.3">
      <c r="A511" s="11" t="s">
        <v>171</v>
      </c>
      <c r="B511" s="278" t="s">
        <v>172</v>
      </c>
      <c r="C511" s="12" t="s">
        <v>13</v>
      </c>
      <c r="D511" s="21">
        <v>685</v>
      </c>
      <c r="E511" s="13">
        <f>H511</f>
        <v>310</v>
      </c>
      <c r="F511" s="14">
        <f>E511*D511</f>
        <v>212350</v>
      </c>
      <c r="H511" s="16">
        <v>310</v>
      </c>
    </row>
    <row r="512" spans="1:8" ht="12.75" customHeight="1" x14ac:dyDescent="0.3">
      <c r="B512" s="278"/>
    </row>
    <row r="513" spans="1:8" ht="12.75" customHeight="1" x14ac:dyDescent="0.3">
      <c r="B513" s="278"/>
    </row>
    <row r="514" spans="1:8" ht="12.75" customHeight="1" x14ac:dyDescent="0.3">
      <c r="B514" s="278"/>
    </row>
    <row r="515" spans="1:8" ht="12.75" customHeight="1" x14ac:dyDescent="0.3">
      <c r="B515" s="278"/>
    </row>
    <row r="516" spans="1:8" ht="12.75" customHeight="1" x14ac:dyDescent="0.3">
      <c r="B516" s="278"/>
    </row>
    <row r="517" spans="1:8" ht="12.75" customHeight="1" x14ac:dyDescent="0.3">
      <c r="A517" s="11" t="s">
        <v>173</v>
      </c>
      <c r="B517" s="278" t="s">
        <v>174</v>
      </c>
      <c r="C517" s="12" t="s">
        <v>16</v>
      </c>
      <c r="D517" s="21">
        <v>85</v>
      </c>
      <c r="E517" s="13">
        <f>H517</f>
        <v>434</v>
      </c>
      <c r="F517" s="14">
        <f>E517*D517</f>
        <v>36890</v>
      </c>
      <c r="H517" s="16">
        <v>434</v>
      </c>
    </row>
    <row r="518" spans="1:8" ht="12.75" customHeight="1" x14ac:dyDescent="0.3">
      <c r="B518" s="278"/>
    </row>
    <row r="519" spans="1:8" ht="12.75" customHeight="1" x14ac:dyDescent="0.3">
      <c r="B519" s="278"/>
    </row>
    <row r="520" spans="1:8" ht="12.75" customHeight="1" x14ac:dyDescent="0.3">
      <c r="B520" s="278"/>
    </row>
    <row r="521" spans="1:8" ht="12.75" customHeight="1" thickBot="1" x14ac:dyDescent="0.35">
      <c r="B521" s="278"/>
    </row>
    <row r="522" spans="1:8" ht="12.75" customHeight="1" thickBot="1" x14ac:dyDescent="0.35">
      <c r="A522" s="22" t="s">
        <v>155</v>
      </c>
      <c r="B522" s="23" t="s">
        <v>175</v>
      </c>
      <c r="C522" s="24"/>
      <c r="D522" s="25"/>
      <c r="E522" s="26"/>
      <c r="F522" s="27">
        <f>F517+F511+F506+F501+F497+F491+F486+F481+F476</f>
        <v>861523</v>
      </c>
    </row>
    <row r="523" spans="1:8" ht="12.75" customHeight="1" x14ac:dyDescent="0.3">
      <c r="A523" s="5" t="s">
        <v>176</v>
      </c>
      <c r="B523" s="6" t="s">
        <v>177</v>
      </c>
      <c r="C523" s="7"/>
      <c r="D523" s="8"/>
    </row>
    <row r="524" spans="1:8" ht="12.75" customHeight="1" x14ac:dyDescent="0.3">
      <c r="A524" s="11" t="s">
        <v>178</v>
      </c>
      <c r="B524" s="278" t="s">
        <v>179</v>
      </c>
      <c r="C524" s="12" t="s">
        <v>16</v>
      </c>
      <c r="D524" s="21">
        <v>1705</v>
      </c>
      <c r="E524" s="13">
        <f>H524</f>
        <v>242</v>
      </c>
      <c r="F524" s="14">
        <f>E524*D524</f>
        <v>412610</v>
      </c>
      <c r="H524" s="16">
        <v>242</v>
      </c>
    </row>
    <row r="525" spans="1:8" ht="12.75" customHeight="1" x14ac:dyDescent="0.3">
      <c r="B525" s="278"/>
    </row>
    <row r="526" spans="1:8" ht="12.75" customHeight="1" x14ac:dyDescent="0.3">
      <c r="B526" s="278"/>
    </row>
    <row r="527" spans="1:8" ht="12.75" customHeight="1" x14ac:dyDescent="0.3">
      <c r="B527" s="278"/>
    </row>
    <row r="528" spans="1:8" ht="12.75" customHeight="1" x14ac:dyDescent="0.3">
      <c r="A528" s="11" t="s">
        <v>180</v>
      </c>
      <c r="B528" s="278" t="s">
        <v>181</v>
      </c>
      <c r="C528" s="12" t="s">
        <v>13</v>
      </c>
      <c r="D528" s="21">
        <v>250</v>
      </c>
      <c r="E528" s="13">
        <f>H528</f>
        <v>109</v>
      </c>
      <c r="F528" s="14">
        <f>E528*D528</f>
        <v>27250</v>
      </c>
      <c r="H528" s="16">
        <v>109</v>
      </c>
    </row>
    <row r="529" spans="1:8" ht="12.75" customHeight="1" x14ac:dyDescent="0.3">
      <c r="B529" s="278"/>
    </row>
    <row r="530" spans="1:8" ht="12.75" customHeight="1" x14ac:dyDescent="0.3">
      <c r="B530" s="278"/>
    </row>
    <row r="531" spans="1:8" ht="12.75" customHeight="1" x14ac:dyDescent="0.3">
      <c r="B531" s="278"/>
    </row>
    <row r="532" spans="1:8" ht="12.75" customHeight="1" x14ac:dyDescent="0.3">
      <c r="A532" s="11" t="s">
        <v>182</v>
      </c>
      <c r="B532" s="278" t="s">
        <v>183</v>
      </c>
      <c r="C532" s="12" t="s">
        <v>16</v>
      </c>
      <c r="D532" s="21">
        <v>325</v>
      </c>
      <c r="E532" s="13">
        <f>H532</f>
        <v>294</v>
      </c>
      <c r="F532" s="14">
        <f>E532*D532</f>
        <v>95550</v>
      </c>
      <c r="H532" s="16">
        <v>294</v>
      </c>
    </row>
    <row r="533" spans="1:8" ht="12.75" customHeight="1" x14ac:dyDescent="0.3">
      <c r="B533" s="278"/>
    </row>
    <row r="534" spans="1:8" ht="12.75" customHeight="1" x14ac:dyDescent="0.3">
      <c r="B534" s="278"/>
    </row>
    <row r="535" spans="1:8" ht="12.75" customHeight="1" x14ac:dyDescent="0.3">
      <c r="A535" s="11" t="s">
        <v>184</v>
      </c>
      <c r="B535" s="278" t="s">
        <v>185</v>
      </c>
      <c r="C535" s="12" t="s">
        <v>16</v>
      </c>
      <c r="D535" s="21">
        <v>230</v>
      </c>
      <c r="E535" s="13">
        <f>H535</f>
        <v>290</v>
      </c>
      <c r="F535" s="14">
        <f>E535*D535</f>
        <v>66700</v>
      </c>
      <c r="H535" s="16">
        <v>290</v>
      </c>
    </row>
    <row r="536" spans="1:8" ht="12.75" customHeight="1" x14ac:dyDescent="0.3">
      <c r="B536" s="278"/>
    </row>
    <row r="537" spans="1:8" ht="12.75" customHeight="1" x14ac:dyDescent="0.3">
      <c r="B537" s="278"/>
    </row>
    <row r="538" spans="1:8" ht="12.75" customHeight="1" x14ac:dyDescent="0.3">
      <c r="B538" s="278"/>
    </row>
    <row r="539" spans="1:8" ht="12.75" customHeight="1" thickBot="1" x14ac:dyDescent="0.35">
      <c r="B539" s="278"/>
    </row>
    <row r="540" spans="1:8" ht="12.75" customHeight="1" thickBot="1" x14ac:dyDescent="0.35">
      <c r="A540" s="22" t="s">
        <v>176</v>
      </c>
      <c r="B540" s="23" t="s">
        <v>186</v>
      </c>
      <c r="C540" s="24"/>
      <c r="D540" s="25"/>
      <c r="E540" s="26"/>
      <c r="F540" s="27">
        <f>F535+F532+F528+F524</f>
        <v>602110</v>
      </c>
    </row>
    <row r="541" spans="1:8" ht="12.75" customHeight="1" x14ac:dyDescent="0.3">
      <c r="A541" s="5" t="s">
        <v>187</v>
      </c>
      <c r="B541" s="6" t="s">
        <v>188</v>
      </c>
      <c r="C541" s="7"/>
      <c r="D541" s="8"/>
    </row>
    <row r="542" spans="1:8" ht="12.75" customHeight="1" x14ac:dyDescent="0.3">
      <c r="A542" s="11" t="s">
        <v>189</v>
      </c>
      <c r="B542" s="278" t="s">
        <v>190</v>
      </c>
      <c r="C542" s="12" t="s">
        <v>13</v>
      </c>
      <c r="D542" s="21">
        <v>51</v>
      </c>
      <c r="E542" s="13">
        <f>H542</f>
        <v>182</v>
      </c>
      <c r="F542" s="14">
        <f>E542*D542</f>
        <v>9282</v>
      </c>
      <c r="H542" s="16">
        <v>182</v>
      </c>
    </row>
    <row r="543" spans="1:8" ht="12.75" customHeight="1" x14ac:dyDescent="0.3">
      <c r="B543" s="278"/>
    </row>
    <row r="544" spans="1:8" ht="12.75" customHeight="1" x14ac:dyDescent="0.3">
      <c r="B544" s="278"/>
    </row>
    <row r="545" spans="1:8" ht="12.75" customHeight="1" x14ac:dyDescent="0.3">
      <c r="B545" s="278"/>
    </row>
    <row r="546" spans="1:8" ht="12.75" customHeight="1" x14ac:dyDescent="0.3">
      <c r="A546" s="11" t="s">
        <v>191</v>
      </c>
      <c r="B546" s="278" t="s">
        <v>192</v>
      </c>
      <c r="C546" s="12" t="s">
        <v>24</v>
      </c>
      <c r="D546" s="21">
        <v>7.65</v>
      </c>
      <c r="E546" s="13">
        <f>H546</f>
        <v>674</v>
      </c>
      <c r="F546" s="14">
        <f>E546*D546</f>
        <v>5156.1000000000004</v>
      </c>
      <c r="H546" s="16">
        <v>674</v>
      </c>
    </row>
    <row r="547" spans="1:8" ht="12.75" customHeight="1" x14ac:dyDescent="0.3">
      <c r="B547" s="278"/>
    </row>
    <row r="548" spans="1:8" ht="12.75" customHeight="1" x14ac:dyDescent="0.3">
      <c r="B548" s="278"/>
    </row>
    <row r="549" spans="1:8" ht="12.75" customHeight="1" x14ac:dyDescent="0.3">
      <c r="A549" s="11" t="s">
        <v>193</v>
      </c>
      <c r="B549" s="278" t="s">
        <v>194</v>
      </c>
      <c r="C549" s="12" t="s">
        <v>195</v>
      </c>
      <c r="D549" s="21">
        <v>15</v>
      </c>
      <c r="E549" s="13">
        <f>H549</f>
        <v>1910</v>
      </c>
      <c r="F549" s="14">
        <f>E549*D549</f>
        <v>28650</v>
      </c>
      <c r="H549" s="16">
        <v>1910</v>
      </c>
    </row>
    <row r="550" spans="1:8" ht="12.75" customHeight="1" x14ac:dyDescent="0.3">
      <c r="B550" s="278"/>
    </row>
    <row r="551" spans="1:8" ht="12.75" customHeight="1" x14ac:dyDescent="0.3">
      <c r="B551" s="278"/>
    </row>
    <row r="552" spans="1:8" ht="12.75" customHeight="1" x14ac:dyDescent="0.3">
      <c r="A552" s="11" t="s">
        <v>196</v>
      </c>
      <c r="B552" s="278" t="s">
        <v>197</v>
      </c>
      <c r="C552" s="12" t="s">
        <v>49</v>
      </c>
      <c r="D552" s="21">
        <v>1</v>
      </c>
      <c r="E552" s="13">
        <f>H552</f>
        <v>9850</v>
      </c>
      <c r="F552" s="14">
        <f>E552*D552</f>
        <v>9850</v>
      </c>
      <c r="H552" s="16">
        <v>9850</v>
      </c>
    </row>
    <row r="553" spans="1:8" ht="12.75" customHeight="1" x14ac:dyDescent="0.3">
      <c r="B553" s="278"/>
    </row>
    <row r="554" spans="1:8" ht="12.75" customHeight="1" x14ac:dyDescent="0.3">
      <c r="B554" s="278"/>
    </row>
    <row r="555" spans="1:8" ht="12.75" customHeight="1" x14ac:dyDescent="0.3">
      <c r="B555" s="278"/>
    </row>
    <row r="556" spans="1:8" ht="12.75" customHeight="1" x14ac:dyDescent="0.3">
      <c r="B556" s="278"/>
    </row>
    <row r="557" spans="1:8" ht="12.75" customHeight="1" x14ac:dyDescent="0.3">
      <c r="B557" s="278"/>
    </row>
    <row r="558" spans="1:8" ht="12.75" customHeight="1" x14ac:dyDescent="0.3">
      <c r="B558" s="278"/>
    </row>
    <row r="559" spans="1:8" ht="12.75" customHeight="1" x14ac:dyDescent="0.3">
      <c r="B559" s="278"/>
    </row>
    <row r="560" spans="1:8" ht="12.75" customHeight="1" x14ac:dyDescent="0.3">
      <c r="A560" s="11"/>
      <c r="B560" s="278" t="s">
        <v>198</v>
      </c>
      <c r="C560" s="12"/>
      <c r="D560" s="21">
        <v>0</v>
      </c>
    </row>
    <row r="561" spans="1:8" ht="12.75" customHeight="1" x14ac:dyDescent="0.3">
      <c r="B561" s="278"/>
    </row>
    <row r="562" spans="1:8" ht="12.75" customHeight="1" x14ac:dyDescent="0.3">
      <c r="B562" s="278"/>
    </row>
    <row r="563" spans="1:8" ht="12.75" customHeight="1" x14ac:dyDescent="0.3">
      <c r="A563" s="11" t="s">
        <v>199</v>
      </c>
      <c r="B563" s="278" t="s">
        <v>200</v>
      </c>
      <c r="C563" s="12" t="s">
        <v>13</v>
      </c>
      <c r="D563" s="21">
        <v>50</v>
      </c>
      <c r="E563" s="13">
        <f>H563</f>
        <v>47</v>
      </c>
      <c r="F563" s="14">
        <f>E563*D563</f>
        <v>2350</v>
      </c>
      <c r="H563" s="16">
        <v>47</v>
      </c>
    </row>
    <row r="564" spans="1:8" ht="12.75" customHeight="1" x14ac:dyDescent="0.3">
      <c r="B564" s="278"/>
    </row>
    <row r="565" spans="1:8" ht="12.75" customHeight="1" thickBot="1" x14ac:dyDescent="0.35">
      <c r="B565" s="278"/>
    </row>
    <row r="566" spans="1:8" ht="12.75" customHeight="1" thickBot="1" x14ac:dyDescent="0.35">
      <c r="A566" s="22" t="s">
        <v>187</v>
      </c>
      <c r="B566" s="23" t="s">
        <v>201</v>
      </c>
      <c r="C566" s="24"/>
      <c r="D566" s="25"/>
      <c r="E566" s="26"/>
      <c r="F566" s="27">
        <f>F563+F552+F549+F546+F542</f>
        <v>55288.1</v>
      </c>
    </row>
    <row r="567" spans="1:8" ht="12.75" customHeight="1" x14ac:dyDescent="0.3">
      <c r="A567" s="5" t="s">
        <v>202</v>
      </c>
      <c r="B567" s="6" t="s">
        <v>203</v>
      </c>
      <c r="C567" s="7"/>
      <c r="D567" s="8"/>
    </row>
    <row r="568" spans="1:8" ht="12.75" customHeight="1" x14ac:dyDescent="0.3">
      <c r="A568" s="11" t="s">
        <v>204</v>
      </c>
      <c r="B568" s="278" t="s">
        <v>205</v>
      </c>
      <c r="C568" s="12" t="s">
        <v>49</v>
      </c>
      <c r="D568" s="21">
        <v>6</v>
      </c>
      <c r="E568" s="13">
        <f>H568</f>
        <v>2190</v>
      </c>
      <c r="F568" s="14">
        <f>E568*D568</f>
        <v>13140</v>
      </c>
      <c r="H568" s="16">
        <v>2190</v>
      </c>
    </row>
    <row r="569" spans="1:8" ht="12.75" customHeight="1" x14ac:dyDescent="0.3">
      <c r="B569" s="278"/>
    </row>
    <row r="570" spans="1:8" ht="12.75" customHeight="1" x14ac:dyDescent="0.3">
      <c r="B570" s="278"/>
    </row>
    <row r="571" spans="1:8" ht="12.75" customHeight="1" x14ac:dyDescent="0.3">
      <c r="B571" s="278"/>
    </row>
    <row r="572" spans="1:8" ht="12.75" customHeight="1" x14ac:dyDescent="0.3">
      <c r="B572" s="278"/>
    </row>
    <row r="573" spans="1:8" ht="12.75" customHeight="1" x14ac:dyDescent="0.3">
      <c r="B573" s="278"/>
    </row>
    <row r="574" spans="1:8" ht="12.75" customHeight="1" x14ac:dyDescent="0.3">
      <c r="B574" s="278"/>
    </row>
    <row r="575" spans="1:8" ht="12.75" customHeight="1" x14ac:dyDescent="0.3">
      <c r="B575" s="278"/>
    </row>
    <row r="576" spans="1:8" ht="12.75" customHeight="1" x14ac:dyDescent="0.3">
      <c r="A576" s="11"/>
      <c r="B576" s="278" t="s">
        <v>206</v>
      </c>
      <c r="C576" s="12"/>
      <c r="D576" s="21">
        <v>0</v>
      </c>
    </row>
    <row r="577" spans="1:8" ht="12.75" customHeight="1" x14ac:dyDescent="0.3">
      <c r="B577" s="278"/>
    </row>
    <row r="578" spans="1:8" ht="12.75" customHeight="1" x14ac:dyDescent="0.3">
      <c r="A578" s="11" t="s">
        <v>207</v>
      </c>
      <c r="B578" s="278" t="s">
        <v>208</v>
      </c>
      <c r="C578" s="12" t="s">
        <v>49</v>
      </c>
      <c r="D578" s="21">
        <v>6</v>
      </c>
      <c r="E578" s="13">
        <f>H578</f>
        <v>5450</v>
      </c>
      <c r="F578" s="14">
        <f>E578*D578</f>
        <v>32700</v>
      </c>
      <c r="H578" s="16">
        <v>5450</v>
      </c>
    </row>
    <row r="579" spans="1:8" ht="12.75" customHeight="1" x14ac:dyDescent="0.3">
      <c r="B579" s="278"/>
    </row>
    <row r="580" spans="1:8" ht="12.75" customHeight="1" x14ac:dyDescent="0.3">
      <c r="B580" s="278"/>
    </row>
    <row r="581" spans="1:8" ht="12.75" customHeight="1" x14ac:dyDescent="0.3">
      <c r="B581" s="278"/>
    </row>
    <row r="582" spans="1:8" ht="12.75" customHeight="1" x14ac:dyDescent="0.3">
      <c r="B582" s="278"/>
    </row>
    <row r="583" spans="1:8" ht="12.75" customHeight="1" x14ac:dyDescent="0.3">
      <c r="B583" s="278"/>
    </row>
    <row r="584" spans="1:8" ht="12.75" customHeight="1" x14ac:dyDescent="0.3">
      <c r="B584" s="278"/>
    </row>
    <row r="585" spans="1:8" ht="12.75" customHeight="1" x14ac:dyDescent="0.3">
      <c r="B585" s="278"/>
    </row>
    <row r="586" spans="1:8" ht="12.75" customHeight="1" x14ac:dyDescent="0.3">
      <c r="A586" s="11"/>
      <c r="B586" s="278" t="s">
        <v>209</v>
      </c>
      <c r="C586" s="12"/>
      <c r="D586" s="21">
        <v>0</v>
      </c>
    </row>
    <row r="587" spans="1:8" ht="12.75" customHeight="1" x14ac:dyDescent="0.3">
      <c r="B587" s="278"/>
    </row>
    <row r="588" spans="1:8" ht="12.75" customHeight="1" x14ac:dyDescent="0.3">
      <c r="B588" s="278"/>
    </row>
    <row r="589" spans="1:8" ht="12.75" customHeight="1" x14ac:dyDescent="0.3">
      <c r="B589" s="278"/>
    </row>
    <row r="590" spans="1:8" ht="12.75" customHeight="1" x14ac:dyDescent="0.3">
      <c r="B590" s="278"/>
    </row>
    <row r="591" spans="1:8" ht="12.75" customHeight="1" x14ac:dyDescent="0.3">
      <c r="B591" s="278"/>
    </row>
    <row r="592" spans="1:8" ht="12.75" customHeight="1" x14ac:dyDescent="0.3">
      <c r="A592" s="11" t="s">
        <v>210</v>
      </c>
      <c r="B592" s="278" t="s">
        <v>211</v>
      </c>
      <c r="C592" s="12" t="s">
        <v>49</v>
      </c>
      <c r="D592" s="21">
        <v>1</v>
      </c>
      <c r="E592" s="13">
        <f>H592</f>
        <v>5900</v>
      </c>
      <c r="F592" s="14">
        <f>E592*D592</f>
        <v>5900</v>
      </c>
      <c r="H592" s="16">
        <v>5900</v>
      </c>
    </row>
    <row r="593" spans="1:8" ht="12.75" customHeight="1" x14ac:dyDescent="0.3">
      <c r="B593" s="278"/>
    </row>
    <row r="594" spans="1:8" ht="12.75" customHeight="1" x14ac:dyDescent="0.3">
      <c r="B594" s="278"/>
    </row>
    <row r="595" spans="1:8" ht="12.75" customHeight="1" x14ac:dyDescent="0.3">
      <c r="B595" s="278"/>
    </row>
    <row r="596" spans="1:8" ht="12.75" customHeight="1" x14ac:dyDescent="0.3">
      <c r="B596" s="278"/>
    </row>
    <row r="597" spans="1:8" ht="12.75" customHeight="1" x14ac:dyDescent="0.3">
      <c r="B597" s="278"/>
    </row>
    <row r="598" spans="1:8" ht="12.75" customHeight="1" x14ac:dyDescent="0.3">
      <c r="B598" s="278"/>
    </row>
    <row r="599" spans="1:8" ht="12.75" customHeight="1" x14ac:dyDescent="0.3">
      <c r="B599" s="278"/>
    </row>
    <row r="600" spans="1:8" ht="12.75" customHeight="1" x14ac:dyDescent="0.3">
      <c r="A600" s="11"/>
      <c r="B600" s="278" t="s">
        <v>212</v>
      </c>
      <c r="C600" s="12"/>
      <c r="D600" s="21">
        <v>0</v>
      </c>
    </row>
    <row r="601" spans="1:8" ht="12.75" customHeight="1" x14ac:dyDescent="0.3">
      <c r="B601" s="278"/>
    </row>
    <row r="602" spans="1:8" ht="12.75" customHeight="1" x14ac:dyDescent="0.3">
      <c r="B602" s="278"/>
    </row>
    <row r="603" spans="1:8" ht="12.75" customHeight="1" x14ac:dyDescent="0.3">
      <c r="B603" s="278"/>
    </row>
    <row r="604" spans="1:8" ht="12.75" customHeight="1" x14ac:dyDescent="0.3">
      <c r="B604" s="278"/>
    </row>
    <row r="605" spans="1:8" ht="12.75" customHeight="1" thickBot="1" x14ac:dyDescent="0.35">
      <c r="B605" s="278"/>
    </row>
    <row r="606" spans="1:8" ht="12.75" customHeight="1" thickBot="1" x14ac:dyDescent="0.35">
      <c r="A606" s="22" t="s">
        <v>202</v>
      </c>
      <c r="B606" s="23" t="s">
        <v>213</v>
      </c>
      <c r="C606" s="24"/>
      <c r="D606" s="25"/>
      <c r="E606" s="26"/>
      <c r="F606" s="27">
        <f>F592+F578+F568</f>
        <v>51740</v>
      </c>
    </row>
    <row r="607" spans="1:8" ht="12.75" customHeight="1" x14ac:dyDescent="0.3">
      <c r="A607" s="5" t="s">
        <v>214</v>
      </c>
      <c r="B607" s="6" t="s">
        <v>215</v>
      </c>
      <c r="C607" s="7"/>
      <c r="D607" s="8"/>
    </row>
    <row r="608" spans="1:8" ht="12.75" customHeight="1" x14ac:dyDescent="0.3">
      <c r="A608" s="11" t="s">
        <v>216</v>
      </c>
      <c r="B608" s="278" t="s">
        <v>217</v>
      </c>
      <c r="C608" s="12" t="s">
        <v>13</v>
      </c>
      <c r="D608" s="21">
        <v>60</v>
      </c>
      <c r="E608" s="13">
        <f>H608</f>
        <v>73</v>
      </c>
      <c r="F608" s="14">
        <f>E608*D608</f>
        <v>4380</v>
      </c>
      <c r="H608" s="16">
        <v>73</v>
      </c>
    </row>
    <row r="609" spans="1:8" ht="12.75" customHeight="1" x14ac:dyDescent="0.3">
      <c r="B609" s="278"/>
    </row>
    <row r="610" spans="1:8" ht="12.75" customHeight="1" x14ac:dyDescent="0.3">
      <c r="B610" s="278"/>
    </row>
    <row r="611" spans="1:8" ht="12.75" customHeight="1" x14ac:dyDescent="0.3">
      <c r="B611" s="278"/>
    </row>
    <row r="612" spans="1:8" ht="12.75" customHeight="1" x14ac:dyDescent="0.3">
      <c r="A612" s="11" t="s">
        <v>218</v>
      </c>
      <c r="B612" s="278" t="s">
        <v>219</v>
      </c>
      <c r="C612" s="12" t="s">
        <v>16</v>
      </c>
      <c r="D612" s="21">
        <v>1</v>
      </c>
      <c r="E612" s="13">
        <f>H612</f>
        <v>330</v>
      </c>
      <c r="F612" s="14">
        <f>E612*D612</f>
        <v>330</v>
      </c>
      <c r="H612" s="16">
        <v>330</v>
      </c>
    </row>
    <row r="613" spans="1:8" ht="12.75" customHeight="1" x14ac:dyDescent="0.3">
      <c r="B613" s="278"/>
    </row>
    <row r="614" spans="1:8" ht="12.75" customHeight="1" x14ac:dyDescent="0.3">
      <c r="B614" s="278"/>
    </row>
    <row r="615" spans="1:8" ht="12.75" customHeight="1" x14ac:dyDescent="0.3">
      <c r="B615" s="278"/>
    </row>
    <row r="616" spans="1:8" ht="12.75" customHeight="1" x14ac:dyDescent="0.3">
      <c r="B616" s="278"/>
    </row>
    <row r="617" spans="1:8" ht="12.75" customHeight="1" x14ac:dyDescent="0.3">
      <c r="A617" s="11" t="s">
        <v>220</v>
      </c>
      <c r="B617" s="278" t="s">
        <v>221</v>
      </c>
      <c r="C617" s="12" t="s">
        <v>16</v>
      </c>
      <c r="D617" s="21">
        <v>100</v>
      </c>
      <c r="E617" s="13">
        <f>H617</f>
        <v>208</v>
      </c>
      <c r="F617" s="14">
        <f>E617*D617</f>
        <v>20800</v>
      </c>
      <c r="H617" s="16">
        <v>208</v>
      </c>
    </row>
    <row r="618" spans="1:8" ht="12.75" customHeight="1" x14ac:dyDescent="0.3">
      <c r="B618" s="278"/>
    </row>
    <row r="619" spans="1:8" ht="12.75" customHeight="1" x14ac:dyDescent="0.3">
      <c r="B619" s="278"/>
    </row>
    <row r="620" spans="1:8" ht="12.75" customHeight="1" x14ac:dyDescent="0.3">
      <c r="B620" s="278"/>
    </row>
    <row r="621" spans="1:8" ht="12.75" customHeight="1" x14ac:dyDescent="0.3">
      <c r="A621" s="11" t="s">
        <v>222</v>
      </c>
      <c r="B621" s="278" t="s">
        <v>223</v>
      </c>
      <c r="C621" s="12" t="s">
        <v>16</v>
      </c>
      <c r="D621" s="21">
        <v>200</v>
      </c>
      <c r="E621" s="13">
        <f>H621</f>
        <v>537</v>
      </c>
      <c r="F621" s="14">
        <f>E621*D621</f>
        <v>107400</v>
      </c>
      <c r="H621" s="16">
        <v>537</v>
      </c>
    </row>
    <row r="622" spans="1:8" ht="12.75" customHeight="1" x14ac:dyDescent="0.3">
      <c r="B622" s="278"/>
    </row>
    <row r="623" spans="1:8" ht="12.75" customHeight="1" x14ac:dyDescent="0.3">
      <c r="B623" s="278"/>
    </row>
    <row r="624" spans="1:8" ht="12.75" customHeight="1" x14ac:dyDescent="0.3">
      <c r="B624" s="278"/>
    </row>
    <row r="625" spans="1:8" ht="12.75" customHeight="1" x14ac:dyDescent="0.3">
      <c r="B625" s="278"/>
    </row>
    <row r="626" spans="1:8" ht="12.75" customHeight="1" x14ac:dyDescent="0.3">
      <c r="B626" s="278"/>
    </row>
    <row r="627" spans="1:8" ht="12.75" customHeight="1" thickBot="1" x14ac:dyDescent="0.35">
      <c r="B627" s="278"/>
    </row>
    <row r="628" spans="1:8" ht="12.75" customHeight="1" thickBot="1" x14ac:dyDescent="0.35">
      <c r="A628" s="22" t="s">
        <v>214</v>
      </c>
      <c r="B628" s="23" t="s">
        <v>224</v>
      </c>
      <c r="C628" s="24"/>
      <c r="D628" s="25"/>
      <c r="E628" s="26"/>
      <c r="F628" s="27">
        <f>F621+F617+F612+F608</f>
        <v>132910</v>
      </c>
    </row>
    <row r="629" spans="1:8" ht="12.75" customHeight="1" x14ac:dyDescent="0.3">
      <c r="A629" s="5" t="s">
        <v>225</v>
      </c>
      <c r="B629" s="6" t="s">
        <v>226</v>
      </c>
      <c r="C629" s="7"/>
      <c r="D629" s="8"/>
    </row>
    <row r="630" spans="1:8" ht="12.75" customHeight="1" x14ac:dyDescent="0.3">
      <c r="A630" s="11" t="s">
        <v>227</v>
      </c>
      <c r="B630" s="278" t="s">
        <v>228</v>
      </c>
      <c r="C630" s="12" t="s">
        <v>13</v>
      </c>
      <c r="D630" s="21">
        <v>90</v>
      </c>
      <c r="E630" s="13">
        <f>H630</f>
        <v>337</v>
      </c>
      <c r="F630" s="14">
        <f>E630*D630</f>
        <v>30330</v>
      </c>
      <c r="H630" s="16">
        <v>337</v>
      </c>
    </row>
    <row r="631" spans="1:8" ht="12.75" customHeight="1" x14ac:dyDescent="0.3">
      <c r="B631" s="278"/>
    </row>
    <row r="632" spans="1:8" ht="12.75" customHeight="1" x14ac:dyDescent="0.3">
      <c r="B632" s="278"/>
    </row>
    <row r="633" spans="1:8" ht="12.75" customHeight="1" x14ac:dyDescent="0.3">
      <c r="B633" s="278"/>
    </row>
    <row r="634" spans="1:8" ht="12.75" customHeight="1" x14ac:dyDescent="0.3">
      <c r="A634" s="11" t="s">
        <v>229</v>
      </c>
      <c r="B634" s="278" t="s">
        <v>230</v>
      </c>
      <c r="C634" s="12" t="s">
        <v>16</v>
      </c>
      <c r="D634" s="21">
        <v>8</v>
      </c>
      <c r="E634" s="13">
        <f>H634</f>
        <v>1021</v>
      </c>
      <c r="F634" s="14">
        <f>E634*D634</f>
        <v>8168</v>
      </c>
      <c r="H634" s="16">
        <v>1021</v>
      </c>
    </row>
    <row r="635" spans="1:8" ht="12.75" customHeight="1" x14ac:dyDescent="0.3">
      <c r="B635" s="278"/>
    </row>
    <row r="636" spans="1:8" ht="12.75" customHeight="1" x14ac:dyDescent="0.3">
      <c r="B636" s="278"/>
    </row>
    <row r="637" spans="1:8" ht="12.75" customHeight="1" x14ac:dyDescent="0.3">
      <c r="B637" s="278"/>
    </row>
    <row r="638" spans="1:8" ht="12.75" customHeight="1" x14ac:dyDescent="0.3">
      <c r="B638" s="278"/>
    </row>
    <row r="639" spans="1:8" ht="12.75" customHeight="1" thickBot="1" x14ac:dyDescent="0.35">
      <c r="B639" s="278"/>
    </row>
    <row r="640" spans="1:8" ht="12.75" customHeight="1" thickBot="1" x14ac:dyDescent="0.35">
      <c r="A640" s="22" t="s">
        <v>225</v>
      </c>
      <c r="B640" s="23" t="s">
        <v>231</v>
      </c>
      <c r="C640" s="24"/>
      <c r="D640" s="25"/>
      <c r="E640" s="26"/>
      <c r="F640" s="27">
        <f>F634+F630</f>
        <v>38498</v>
      </c>
    </row>
    <row r="641" spans="1:8" ht="12.75" customHeight="1" x14ac:dyDescent="0.3">
      <c r="A641" s="5" t="s">
        <v>85</v>
      </c>
      <c r="B641" s="6" t="s">
        <v>232</v>
      </c>
      <c r="C641" s="7"/>
      <c r="D641" s="8"/>
    </row>
    <row r="642" spans="1:8" ht="12.75" customHeight="1" x14ac:dyDescent="0.3">
      <c r="A642" s="5" t="s">
        <v>233</v>
      </c>
      <c r="B642" s="6" t="s">
        <v>234</v>
      </c>
      <c r="C642" s="7"/>
      <c r="D642" s="8"/>
    </row>
    <row r="643" spans="1:8" ht="12.75" customHeight="1" x14ac:dyDescent="0.3">
      <c r="A643" s="11" t="s">
        <v>235</v>
      </c>
      <c r="B643" s="278" t="s">
        <v>236</v>
      </c>
      <c r="C643" s="12" t="s">
        <v>16</v>
      </c>
      <c r="D643" s="21">
        <v>860</v>
      </c>
      <c r="E643" s="13">
        <f>H643</f>
        <v>339</v>
      </c>
      <c r="F643" s="14">
        <f>E643*D643</f>
        <v>291540</v>
      </c>
      <c r="H643" s="16">
        <v>339</v>
      </c>
    </row>
    <row r="644" spans="1:8" ht="12.75" customHeight="1" x14ac:dyDescent="0.3">
      <c r="B644" s="278"/>
    </row>
    <row r="645" spans="1:8" ht="12.75" customHeight="1" x14ac:dyDescent="0.3">
      <c r="B645" s="278"/>
    </row>
    <row r="646" spans="1:8" ht="12.75" customHeight="1" x14ac:dyDescent="0.3">
      <c r="B646" s="278"/>
    </row>
    <row r="647" spans="1:8" ht="12.75" customHeight="1" x14ac:dyDescent="0.3">
      <c r="B647" s="278"/>
    </row>
    <row r="648" spans="1:8" ht="12.75" customHeight="1" x14ac:dyDescent="0.3">
      <c r="B648" s="278"/>
    </row>
    <row r="649" spans="1:8" ht="12.75" customHeight="1" x14ac:dyDescent="0.3">
      <c r="B649" s="278"/>
    </row>
    <row r="650" spans="1:8" ht="12.75" customHeight="1" x14ac:dyDescent="0.3">
      <c r="A650" s="11" t="s">
        <v>237</v>
      </c>
      <c r="B650" s="278" t="s">
        <v>238</v>
      </c>
      <c r="C650" s="12" t="s">
        <v>13</v>
      </c>
      <c r="D650" s="21">
        <v>63</v>
      </c>
      <c r="E650" s="13">
        <f>H650</f>
        <v>1037</v>
      </c>
      <c r="F650" s="14">
        <f>E650*D650</f>
        <v>65331</v>
      </c>
      <c r="H650" s="16">
        <v>1037</v>
      </c>
    </row>
    <row r="651" spans="1:8" ht="12.75" customHeight="1" x14ac:dyDescent="0.3">
      <c r="B651" s="278"/>
    </row>
    <row r="652" spans="1:8" ht="12.75" customHeight="1" x14ac:dyDescent="0.3">
      <c r="B652" s="278"/>
    </row>
    <row r="653" spans="1:8" ht="12.75" customHeight="1" x14ac:dyDescent="0.3">
      <c r="B653" s="278"/>
    </row>
    <row r="654" spans="1:8" ht="12.75" customHeight="1" x14ac:dyDescent="0.3">
      <c r="B654" s="278"/>
    </row>
    <row r="655" spans="1:8" ht="12.75" customHeight="1" x14ac:dyDescent="0.3">
      <c r="A655" s="11" t="s">
        <v>239</v>
      </c>
      <c r="B655" s="278" t="s">
        <v>240</v>
      </c>
      <c r="C655" s="12" t="s">
        <v>13</v>
      </c>
      <c r="D655" s="21">
        <v>40</v>
      </c>
      <c r="E655" s="13">
        <f>H655</f>
        <v>307</v>
      </c>
      <c r="F655" s="14">
        <f>E655*D655</f>
        <v>12280</v>
      </c>
      <c r="H655" s="16">
        <v>307</v>
      </c>
    </row>
    <row r="656" spans="1:8" ht="12.75" customHeight="1" x14ac:dyDescent="0.3">
      <c r="B656" s="278"/>
    </row>
    <row r="657" spans="1:8" ht="12.75" customHeight="1" x14ac:dyDescent="0.3">
      <c r="B657" s="278"/>
    </row>
    <row r="658" spans="1:8" ht="12.75" customHeight="1" x14ac:dyDescent="0.3">
      <c r="B658" s="278"/>
    </row>
    <row r="659" spans="1:8" ht="12.75" customHeight="1" x14ac:dyDescent="0.3">
      <c r="B659" s="278"/>
    </row>
    <row r="660" spans="1:8" ht="12.75" customHeight="1" x14ac:dyDescent="0.3">
      <c r="B660" s="278"/>
    </row>
    <row r="661" spans="1:8" ht="12.75" customHeight="1" x14ac:dyDescent="0.3">
      <c r="B661" s="278"/>
    </row>
    <row r="662" spans="1:8" ht="12.75" customHeight="1" x14ac:dyDescent="0.3">
      <c r="B662" s="278"/>
    </row>
    <row r="663" spans="1:8" ht="12.75" customHeight="1" thickBot="1" x14ac:dyDescent="0.35">
      <c r="A663" s="11"/>
      <c r="B663" s="30" t="s">
        <v>56</v>
      </c>
      <c r="C663" s="12"/>
      <c r="D663" s="21">
        <v>0</v>
      </c>
    </row>
    <row r="664" spans="1:8" ht="12.75" customHeight="1" thickBot="1" x14ac:dyDescent="0.35">
      <c r="A664" s="22" t="s">
        <v>233</v>
      </c>
      <c r="B664" s="23" t="s">
        <v>241</v>
      </c>
      <c r="C664" s="24"/>
      <c r="D664" s="25"/>
      <c r="E664" s="26"/>
      <c r="F664" s="27">
        <f>F655+F650+F643+F634+F630</f>
        <v>407649</v>
      </c>
    </row>
    <row r="665" spans="1:8" ht="12.75" customHeight="1" x14ac:dyDescent="0.3">
      <c r="A665" s="5" t="s">
        <v>242</v>
      </c>
      <c r="B665" s="6" t="s">
        <v>243</v>
      </c>
      <c r="C665" s="7"/>
      <c r="D665" s="8"/>
    </row>
    <row r="666" spans="1:8" ht="12.75" customHeight="1" x14ac:dyDescent="0.3">
      <c r="A666" s="5" t="s">
        <v>244</v>
      </c>
      <c r="B666" s="6" t="s">
        <v>245</v>
      </c>
      <c r="C666" s="7"/>
      <c r="D666" s="8"/>
    </row>
    <row r="667" spans="1:8" ht="12.75" customHeight="1" x14ac:dyDescent="0.3">
      <c r="A667" s="5" t="s">
        <v>246</v>
      </c>
      <c r="B667" s="6" t="s">
        <v>247</v>
      </c>
      <c r="C667" s="7"/>
      <c r="D667" s="8"/>
    </row>
    <row r="668" spans="1:8" ht="12.75" customHeight="1" x14ac:dyDescent="0.3">
      <c r="A668" s="11" t="s">
        <v>248</v>
      </c>
      <c r="B668" s="278" t="s">
        <v>249</v>
      </c>
      <c r="C668" s="12" t="s">
        <v>16</v>
      </c>
      <c r="D668" s="21">
        <v>230</v>
      </c>
      <c r="E668" s="13">
        <f>H668</f>
        <v>70</v>
      </c>
      <c r="F668" s="14">
        <f>E668*D668</f>
        <v>16100</v>
      </c>
      <c r="H668" s="16">
        <v>70</v>
      </c>
    </row>
    <row r="669" spans="1:8" ht="12.75" customHeight="1" x14ac:dyDescent="0.3">
      <c r="B669" s="278"/>
    </row>
    <row r="670" spans="1:8" ht="12.75" customHeight="1" x14ac:dyDescent="0.3">
      <c r="B670" s="278"/>
    </row>
    <row r="671" spans="1:8" ht="12.75" customHeight="1" x14ac:dyDescent="0.3">
      <c r="B671" s="278"/>
    </row>
    <row r="672" spans="1:8" ht="12.75" customHeight="1" x14ac:dyDescent="0.3">
      <c r="A672" s="11" t="s">
        <v>250</v>
      </c>
      <c r="B672" s="278" t="s">
        <v>251</v>
      </c>
      <c r="C672" s="12" t="s">
        <v>16</v>
      </c>
      <c r="D672" s="21">
        <v>15.64</v>
      </c>
      <c r="E672" s="13">
        <f>H672</f>
        <v>400</v>
      </c>
      <c r="F672" s="14">
        <f>E672*D672</f>
        <v>6256</v>
      </c>
      <c r="H672" s="16">
        <v>400</v>
      </c>
    </row>
    <row r="673" spans="1:8" ht="12.75" customHeight="1" x14ac:dyDescent="0.3">
      <c r="B673" s="278"/>
    </row>
    <row r="674" spans="1:8" ht="12.75" customHeight="1" x14ac:dyDescent="0.3">
      <c r="B674" s="278"/>
    </row>
    <row r="675" spans="1:8" ht="12.75" customHeight="1" x14ac:dyDescent="0.3">
      <c r="B675" s="278"/>
    </row>
    <row r="676" spans="1:8" ht="12.75" customHeight="1" x14ac:dyDescent="0.3">
      <c r="B676" s="278"/>
    </row>
    <row r="677" spans="1:8" ht="12.75" customHeight="1" x14ac:dyDescent="0.3">
      <c r="A677" s="11" t="s">
        <v>252</v>
      </c>
      <c r="B677" s="278" t="s">
        <v>253</v>
      </c>
      <c r="C677" s="12" t="s">
        <v>16</v>
      </c>
      <c r="D677" s="21">
        <v>2</v>
      </c>
      <c r="E677" s="13">
        <f>H677</f>
        <v>330</v>
      </c>
      <c r="F677" s="14">
        <f>E677*D677</f>
        <v>660</v>
      </c>
      <c r="H677" s="16">
        <v>330</v>
      </c>
    </row>
    <row r="678" spans="1:8" ht="12.75" customHeight="1" x14ac:dyDescent="0.3">
      <c r="B678" s="278"/>
    </row>
    <row r="679" spans="1:8" ht="12.75" customHeight="1" x14ac:dyDescent="0.3">
      <c r="B679" s="278"/>
    </row>
    <row r="680" spans="1:8" ht="12.75" customHeight="1" thickBot="1" x14ac:dyDescent="0.35">
      <c r="B680" s="278"/>
    </row>
    <row r="681" spans="1:8" ht="12.75" customHeight="1" thickBot="1" x14ac:dyDescent="0.35">
      <c r="A681" s="22" t="s">
        <v>246</v>
      </c>
      <c r="B681" s="23" t="s">
        <v>254</v>
      </c>
      <c r="C681" s="24"/>
      <c r="D681" s="25"/>
      <c r="E681" s="26"/>
      <c r="F681" s="27">
        <f>F677+F672+F668</f>
        <v>23016</v>
      </c>
    </row>
    <row r="682" spans="1:8" ht="12.75" customHeight="1" x14ac:dyDescent="0.3">
      <c r="A682" s="54" t="s">
        <v>255</v>
      </c>
      <c r="B682" s="55" t="s">
        <v>256</v>
      </c>
      <c r="C682" s="56"/>
      <c r="D682" s="57"/>
      <c r="E682" s="58"/>
      <c r="F682" s="58"/>
    </row>
    <row r="683" spans="1:8" ht="12.75" customHeight="1" x14ac:dyDescent="0.3">
      <c r="A683" s="54" t="s">
        <v>255</v>
      </c>
      <c r="B683" s="55" t="s">
        <v>257</v>
      </c>
      <c r="C683" s="56"/>
      <c r="D683" s="57"/>
      <c r="E683" s="58"/>
      <c r="F683" s="58"/>
    </row>
    <row r="684" spans="1:8" ht="12.75" customHeight="1" x14ac:dyDescent="0.3">
      <c r="A684" s="5" t="s">
        <v>258</v>
      </c>
      <c r="B684" s="6" t="s">
        <v>259</v>
      </c>
      <c r="C684" s="7"/>
      <c r="D684" s="8"/>
    </row>
    <row r="685" spans="1:8" ht="12.75" customHeight="1" x14ac:dyDescent="0.3">
      <c r="A685" s="11" t="s">
        <v>260</v>
      </c>
      <c r="B685" s="278" t="s">
        <v>261</v>
      </c>
      <c r="C685" s="12" t="s">
        <v>16</v>
      </c>
      <c r="D685" s="21">
        <v>98</v>
      </c>
      <c r="E685" s="13">
        <f>H685</f>
        <v>300</v>
      </c>
      <c r="F685" s="14">
        <f>E685*D685</f>
        <v>29400</v>
      </c>
      <c r="H685" s="16">
        <v>300</v>
      </c>
    </row>
    <row r="686" spans="1:8" ht="12.75" customHeight="1" x14ac:dyDescent="0.3">
      <c r="B686" s="278"/>
    </row>
    <row r="687" spans="1:8" ht="12.75" customHeight="1" x14ac:dyDescent="0.3">
      <c r="B687" s="278"/>
    </row>
    <row r="688" spans="1:8" ht="12.75" customHeight="1" x14ac:dyDescent="0.3">
      <c r="B688" s="278"/>
    </row>
    <row r="689" spans="1:8" ht="12.75" customHeight="1" x14ac:dyDescent="0.3">
      <c r="A689" s="11" t="s">
        <v>262</v>
      </c>
      <c r="B689" s="278" t="s">
        <v>263</v>
      </c>
      <c r="C689" s="12" t="s">
        <v>16</v>
      </c>
      <c r="D689" s="21">
        <v>194</v>
      </c>
      <c r="E689" s="13">
        <f>H689</f>
        <v>90</v>
      </c>
      <c r="F689" s="14">
        <f>E689*D689</f>
        <v>17460</v>
      </c>
      <c r="H689" s="16">
        <v>90</v>
      </c>
    </row>
    <row r="690" spans="1:8" ht="12.75" customHeight="1" x14ac:dyDescent="0.3">
      <c r="B690" s="278"/>
    </row>
    <row r="691" spans="1:8" ht="12.75" customHeight="1" x14ac:dyDescent="0.3">
      <c r="B691" s="278"/>
    </row>
    <row r="692" spans="1:8" ht="12.75" customHeight="1" thickBot="1" x14ac:dyDescent="0.35">
      <c r="B692" s="278"/>
    </row>
    <row r="693" spans="1:8" ht="12.75" customHeight="1" thickBot="1" x14ac:dyDescent="0.35">
      <c r="A693" s="59" t="s">
        <v>258</v>
      </c>
      <c r="B693" s="60" t="s">
        <v>264</v>
      </c>
      <c r="C693" s="61"/>
      <c r="D693" s="62"/>
      <c r="E693" s="63"/>
      <c r="F693" s="64">
        <f>F689+F685</f>
        <v>46860</v>
      </c>
    </row>
    <row r="694" spans="1:8" ht="12.75" customHeight="1" x14ac:dyDescent="0.3">
      <c r="A694" s="5" t="s">
        <v>244</v>
      </c>
      <c r="B694" s="6" t="s">
        <v>265</v>
      </c>
      <c r="C694" s="7"/>
      <c r="D694" s="8"/>
    </row>
    <row r="695" spans="1:8" ht="12.75" customHeight="1" x14ac:dyDescent="0.3">
      <c r="A695" s="5" t="s">
        <v>266</v>
      </c>
      <c r="B695" s="6" t="s">
        <v>267</v>
      </c>
      <c r="C695" s="7"/>
      <c r="D695" s="8"/>
    </row>
    <row r="696" spans="1:8" ht="12.75" customHeight="1" x14ac:dyDescent="0.3">
      <c r="A696" s="5" t="s">
        <v>268</v>
      </c>
      <c r="B696" s="6" t="s">
        <v>247</v>
      </c>
      <c r="C696" s="7"/>
      <c r="D696" s="8"/>
    </row>
    <row r="697" spans="1:8" ht="12.75" customHeight="1" x14ac:dyDescent="0.3">
      <c r="A697" s="11" t="s">
        <v>250</v>
      </c>
      <c r="B697" s="278" t="s">
        <v>251</v>
      </c>
      <c r="C697" s="12" t="s">
        <v>16</v>
      </c>
      <c r="D697" s="21">
        <v>17.5</v>
      </c>
      <c r="E697" s="13">
        <f>H697</f>
        <v>400</v>
      </c>
      <c r="F697" s="14">
        <f>E697*D697</f>
        <v>7000</v>
      </c>
      <c r="H697" s="16">
        <v>400</v>
      </c>
    </row>
    <row r="698" spans="1:8" ht="12.75" customHeight="1" x14ac:dyDescent="0.3">
      <c r="B698" s="278"/>
    </row>
    <row r="699" spans="1:8" ht="12.75" customHeight="1" x14ac:dyDescent="0.3">
      <c r="B699" s="278"/>
    </row>
    <row r="700" spans="1:8" ht="12.75" customHeight="1" x14ac:dyDescent="0.3">
      <c r="B700" s="278"/>
    </row>
    <row r="701" spans="1:8" ht="12.75" customHeight="1" x14ac:dyDescent="0.3">
      <c r="B701" s="278"/>
    </row>
    <row r="702" spans="1:8" ht="12.75" customHeight="1" x14ac:dyDescent="0.3">
      <c r="A702" s="11" t="s">
        <v>269</v>
      </c>
      <c r="B702" s="278" t="s">
        <v>270</v>
      </c>
      <c r="C702" s="12" t="s">
        <v>16</v>
      </c>
      <c r="D702" s="21">
        <v>17.309999999999999</v>
      </c>
      <c r="E702" s="13">
        <f>H702</f>
        <v>1233</v>
      </c>
      <c r="F702" s="14">
        <f>E702*D702</f>
        <v>21343.23</v>
      </c>
      <c r="H702" s="16">
        <v>1233</v>
      </c>
    </row>
    <row r="703" spans="1:8" ht="12.75" customHeight="1" x14ac:dyDescent="0.3">
      <c r="B703" s="278"/>
    </row>
    <row r="704" spans="1:8" ht="12.75" customHeight="1" x14ac:dyDescent="0.3">
      <c r="B704" s="278"/>
    </row>
    <row r="705" spans="1:8" ht="12.75" customHeight="1" x14ac:dyDescent="0.3">
      <c r="B705" s="278"/>
    </row>
    <row r="706" spans="1:8" ht="12.75" customHeight="1" x14ac:dyDescent="0.3">
      <c r="B706" s="278"/>
    </row>
    <row r="707" spans="1:8" ht="12.75" customHeight="1" x14ac:dyDescent="0.3">
      <c r="B707" s="278"/>
    </row>
    <row r="708" spans="1:8" ht="12.75" customHeight="1" x14ac:dyDescent="0.3">
      <c r="A708" s="11" t="s">
        <v>271</v>
      </c>
      <c r="B708" s="278" t="s">
        <v>270</v>
      </c>
      <c r="C708" s="12" t="s">
        <v>16</v>
      </c>
      <c r="D708" s="21">
        <v>10.26</v>
      </c>
      <c r="E708" s="13">
        <f>H708</f>
        <v>1233</v>
      </c>
      <c r="F708" s="14">
        <f>E708*D708</f>
        <v>12650.58</v>
      </c>
      <c r="H708" s="16">
        <v>1233</v>
      </c>
    </row>
    <row r="709" spans="1:8" ht="12.75" customHeight="1" x14ac:dyDescent="0.3">
      <c r="B709" s="278"/>
    </row>
    <row r="710" spans="1:8" ht="12.75" customHeight="1" x14ac:dyDescent="0.3">
      <c r="B710" s="278"/>
    </row>
    <row r="711" spans="1:8" ht="12.75" customHeight="1" x14ac:dyDescent="0.3">
      <c r="B711" s="278"/>
    </row>
    <row r="712" spans="1:8" ht="12.75" customHeight="1" x14ac:dyDescent="0.3">
      <c r="B712" s="278"/>
    </row>
    <row r="713" spans="1:8" ht="12.75" customHeight="1" x14ac:dyDescent="0.3">
      <c r="B713" s="278"/>
    </row>
    <row r="714" spans="1:8" ht="12.75" customHeight="1" x14ac:dyDescent="0.3">
      <c r="A714" s="11" t="s">
        <v>272</v>
      </c>
      <c r="B714" s="278" t="s">
        <v>273</v>
      </c>
      <c r="C714" s="12" t="s">
        <v>16</v>
      </c>
      <c r="D714" s="21">
        <v>110</v>
      </c>
      <c r="E714" s="13">
        <f>H714</f>
        <v>1233</v>
      </c>
      <c r="F714" s="14">
        <f>E714*D714</f>
        <v>135630</v>
      </c>
      <c r="H714" s="16">
        <v>1233</v>
      </c>
    </row>
    <row r="715" spans="1:8" ht="12.75" customHeight="1" x14ac:dyDescent="0.3">
      <c r="B715" s="278"/>
    </row>
    <row r="716" spans="1:8" ht="12.75" customHeight="1" x14ac:dyDescent="0.3">
      <c r="B716" s="278"/>
    </row>
    <row r="717" spans="1:8" ht="12.75" customHeight="1" x14ac:dyDescent="0.3">
      <c r="B717" s="278"/>
    </row>
    <row r="718" spans="1:8" ht="12.75" customHeight="1" x14ac:dyDescent="0.3">
      <c r="B718" s="278"/>
    </row>
    <row r="719" spans="1:8" ht="12.75" customHeight="1" x14ac:dyDescent="0.3">
      <c r="A719" s="11" t="s">
        <v>274</v>
      </c>
      <c r="B719" s="278" t="s">
        <v>275</v>
      </c>
      <c r="C719" s="12" t="s">
        <v>16</v>
      </c>
      <c r="D719" s="21">
        <v>17.940000000000001</v>
      </c>
      <c r="E719" s="13">
        <f>H719</f>
        <v>713</v>
      </c>
      <c r="F719" s="14">
        <f>E719*D719</f>
        <v>12791.220000000001</v>
      </c>
      <c r="H719" s="16">
        <v>713</v>
      </c>
    </row>
    <row r="720" spans="1:8" ht="12.75" customHeight="1" x14ac:dyDescent="0.3">
      <c r="B720" s="278"/>
    </row>
    <row r="721" spans="1:8" ht="12.75" customHeight="1" x14ac:dyDescent="0.3">
      <c r="B721" s="278"/>
    </row>
    <row r="722" spans="1:8" ht="12.75" customHeight="1" x14ac:dyDescent="0.3">
      <c r="B722" s="278"/>
    </row>
    <row r="723" spans="1:8" ht="12.75" customHeight="1" x14ac:dyDescent="0.3">
      <c r="A723" s="11" t="s">
        <v>276</v>
      </c>
      <c r="B723" s="278" t="s">
        <v>277</v>
      </c>
      <c r="C723" s="12" t="s">
        <v>16</v>
      </c>
      <c r="D723" s="21">
        <v>5.45</v>
      </c>
      <c r="E723" s="13">
        <f>H723</f>
        <v>284</v>
      </c>
      <c r="F723" s="14">
        <f>E723*D723</f>
        <v>1547.8</v>
      </c>
      <c r="H723" s="16">
        <v>284</v>
      </c>
    </row>
    <row r="724" spans="1:8" ht="12.75" customHeight="1" x14ac:dyDescent="0.3">
      <c r="B724" s="278"/>
    </row>
    <row r="725" spans="1:8" ht="12.75" customHeight="1" x14ac:dyDescent="0.3">
      <c r="B725" s="278"/>
    </row>
    <row r="726" spans="1:8" ht="12.75" customHeight="1" x14ac:dyDescent="0.3">
      <c r="B726" s="278"/>
    </row>
    <row r="727" spans="1:8" ht="12.75" customHeight="1" x14ac:dyDescent="0.3">
      <c r="B727" s="278"/>
    </row>
    <row r="728" spans="1:8" ht="12.75" customHeight="1" x14ac:dyDescent="0.3">
      <c r="A728" s="11" t="s">
        <v>278</v>
      </c>
      <c r="B728" s="278" t="s">
        <v>279</v>
      </c>
      <c r="C728" s="12" t="s">
        <v>13</v>
      </c>
      <c r="D728" s="21">
        <v>160</v>
      </c>
      <c r="E728" s="13">
        <f>H728</f>
        <v>150</v>
      </c>
      <c r="F728" s="14">
        <f>E728*D728</f>
        <v>24000</v>
      </c>
      <c r="H728" s="16">
        <v>150</v>
      </c>
    </row>
    <row r="729" spans="1:8" ht="12.75" customHeight="1" x14ac:dyDescent="0.3">
      <c r="B729" s="278"/>
    </row>
    <row r="730" spans="1:8" ht="12.75" customHeight="1" x14ac:dyDescent="0.3">
      <c r="B730" s="278"/>
    </row>
    <row r="731" spans="1:8" ht="12.75" customHeight="1" thickBot="1" x14ac:dyDescent="0.35">
      <c r="B731" s="278"/>
    </row>
    <row r="732" spans="1:8" ht="12.75" customHeight="1" thickBot="1" x14ac:dyDescent="0.35">
      <c r="A732" s="59" t="s">
        <v>268</v>
      </c>
      <c r="B732" s="60" t="s">
        <v>254</v>
      </c>
      <c r="C732" s="61"/>
      <c r="D732" s="62"/>
      <c r="E732" s="63"/>
      <c r="F732" s="64">
        <f>F728+F723+F719+F714+F708+F702+F697</f>
        <v>214962.83000000002</v>
      </c>
    </row>
    <row r="733" spans="1:8" ht="12.75" customHeight="1" x14ac:dyDescent="0.3">
      <c r="A733" s="5" t="s">
        <v>280</v>
      </c>
      <c r="B733" s="6" t="s">
        <v>281</v>
      </c>
      <c r="C733" s="7"/>
      <c r="D733" s="8"/>
    </row>
    <row r="734" spans="1:8" ht="12.75" customHeight="1" x14ac:dyDescent="0.3">
      <c r="A734" s="11" t="s">
        <v>16</v>
      </c>
      <c r="B734" s="278" t="s">
        <v>282</v>
      </c>
      <c r="C734" s="12" t="s">
        <v>16</v>
      </c>
      <c r="D734" s="21">
        <v>120</v>
      </c>
      <c r="E734" s="13">
        <f>H734</f>
        <v>90</v>
      </c>
      <c r="F734" s="14">
        <f>E734*D734</f>
        <v>10800</v>
      </c>
      <c r="H734" s="16">
        <v>90</v>
      </c>
    </row>
    <row r="735" spans="1:8" ht="12.75" customHeight="1" x14ac:dyDescent="0.3">
      <c r="B735" s="278"/>
    </row>
    <row r="736" spans="1:8" ht="12.75" customHeight="1" x14ac:dyDescent="0.3">
      <c r="B736" s="278"/>
    </row>
    <row r="737" spans="1:8" ht="12.75" customHeight="1" x14ac:dyDescent="0.3">
      <c r="B737" s="278"/>
    </row>
    <row r="738" spans="1:8" ht="12.75" customHeight="1" x14ac:dyDescent="0.3">
      <c r="A738" s="11" t="s">
        <v>283</v>
      </c>
      <c r="B738" s="278" t="s">
        <v>284</v>
      </c>
      <c r="C738" s="12" t="s">
        <v>16</v>
      </c>
      <c r="D738" s="21">
        <v>40.5</v>
      </c>
      <c r="E738" s="13">
        <f>H738</f>
        <v>713</v>
      </c>
      <c r="F738" s="14">
        <f>E738*D738</f>
        <v>28876.5</v>
      </c>
      <c r="H738" s="16">
        <v>713</v>
      </c>
    </row>
    <row r="739" spans="1:8" ht="12.75" customHeight="1" x14ac:dyDescent="0.3">
      <c r="B739" s="278"/>
    </row>
    <row r="740" spans="1:8" ht="12.75" customHeight="1" x14ac:dyDescent="0.3">
      <c r="B740" s="278"/>
    </row>
    <row r="741" spans="1:8" ht="12.75" customHeight="1" x14ac:dyDescent="0.3">
      <c r="B741" s="278"/>
    </row>
    <row r="742" spans="1:8" ht="12.75" customHeight="1" x14ac:dyDescent="0.3">
      <c r="A742" s="11" t="s">
        <v>285</v>
      </c>
      <c r="B742" s="278" t="s">
        <v>286</v>
      </c>
      <c r="C742" s="12" t="s">
        <v>13</v>
      </c>
      <c r="D742" s="21">
        <v>9.91</v>
      </c>
      <c r="E742" s="13">
        <f>H742</f>
        <v>713</v>
      </c>
      <c r="F742" s="14">
        <f>E742*D742</f>
        <v>7065.83</v>
      </c>
      <c r="H742" s="16">
        <v>713</v>
      </c>
    </row>
    <row r="743" spans="1:8" ht="12.75" customHeight="1" x14ac:dyDescent="0.3">
      <c r="B743" s="278"/>
    </row>
    <row r="744" spans="1:8" ht="12.75" customHeight="1" x14ac:dyDescent="0.3">
      <c r="B744" s="278"/>
    </row>
    <row r="745" spans="1:8" ht="12.75" customHeight="1" x14ac:dyDescent="0.3">
      <c r="A745" s="11" t="s">
        <v>287</v>
      </c>
      <c r="B745" s="278" t="s">
        <v>288</v>
      </c>
      <c r="C745" s="12" t="s">
        <v>16</v>
      </c>
      <c r="D745" s="21">
        <v>335</v>
      </c>
      <c r="E745" s="13">
        <f>H745</f>
        <v>98</v>
      </c>
      <c r="F745" s="14">
        <f>E745*D745</f>
        <v>32830</v>
      </c>
      <c r="H745" s="16">
        <v>98</v>
      </c>
    </row>
    <row r="746" spans="1:8" ht="12.75" customHeight="1" x14ac:dyDescent="0.3">
      <c r="B746" s="278"/>
    </row>
    <row r="747" spans="1:8" ht="12.75" customHeight="1" x14ac:dyDescent="0.3">
      <c r="B747" s="278"/>
    </row>
    <row r="748" spans="1:8" ht="12.75" customHeight="1" thickBot="1" x14ac:dyDescent="0.35">
      <c r="B748" s="278"/>
    </row>
    <row r="749" spans="1:8" ht="12.75" customHeight="1" thickBot="1" x14ac:dyDescent="0.35">
      <c r="A749" s="59" t="s">
        <v>280</v>
      </c>
      <c r="B749" s="60" t="s">
        <v>289</v>
      </c>
      <c r="C749" s="61"/>
      <c r="D749" s="62"/>
      <c r="E749" s="63"/>
      <c r="F749" s="64">
        <f>F745+F742+F738+F734</f>
        <v>79572.33</v>
      </c>
    </row>
    <row r="750" spans="1:8" ht="12.75" customHeight="1" x14ac:dyDescent="0.3">
      <c r="A750" s="5" t="s">
        <v>290</v>
      </c>
      <c r="B750" s="6" t="s">
        <v>291</v>
      </c>
      <c r="C750" s="7"/>
      <c r="D750" s="8"/>
    </row>
    <row r="751" spans="1:8" ht="12.75" customHeight="1" x14ac:dyDescent="0.3">
      <c r="A751" s="11" t="s">
        <v>287</v>
      </c>
      <c r="B751" s="278" t="s">
        <v>288</v>
      </c>
      <c r="C751" s="12" t="s">
        <v>16</v>
      </c>
      <c r="D751" s="21">
        <v>626</v>
      </c>
      <c r="E751" s="13">
        <f>H751</f>
        <v>105</v>
      </c>
      <c r="F751" s="14">
        <f>E751*D751</f>
        <v>65730</v>
      </c>
      <c r="H751" s="16">
        <v>105</v>
      </c>
    </row>
    <row r="752" spans="1:8" ht="12.75" customHeight="1" x14ac:dyDescent="0.3">
      <c r="B752" s="278"/>
    </row>
    <row r="753" spans="1:8" ht="12.75" customHeight="1" x14ac:dyDescent="0.3">
      <c r="B753" s="278"/>
    </row>
    <row r="754" spans="1:8" ht="12.75" customHeight="1" thickBot="1" x14ac:dyDescent="0.35">
      <c r="B754" s="278"/>
    </row>
    <row r="755" spans="1:8" ht="12.75" customHeight="1" thickBot="1" x14ac:dyDescent="0.35">
      <c r="A755" s="59" t="s">
        <v>290</v>
      </c>
      <c r="B755" s="60" t="s">
        <v>292</v>
      </c>
      <c r="C755" s="61"/>
      <c r="D755" s="62"/>
      <c r="E755" s="63"/>
      <c r="F755" s="64">
        <f>F751</f>
        <v>65730</v>
      </c>
    </row>
    <row r="756" spans="1:8" ht="12.75" customHeight="1" x14ac:dyDescent="0.3">
      <c r="A756" s="5" t="s">
        <v>266</v>
      </c>
      <c r="B756" s="6" t="s">
        <v>293</v>
      </c>
      <c r="C756" s="7"/>
      <c r="D756" s="8"/>
    </row>
    <row r="757" spans="1:8" ht="12.75" customHeight="1" x14ac:dyDescent="0.3">
      <c r="A757" s="5" t="s">
        <v>294</v>
      </c>
      <c r="B757" s="6" t="s">
        <v>295</v>
      </c>
      <c r="C757" s="7"/>
      <c r="D757" s="8"/>
    </row>
    <row r="758" spans="1:8" ht="12.75" customHeight="1" x14ac:dyDescent="0.3">
      <c r="A758" s="5" t="s">
        <v>296</v>
      </c>
      <c r="B758" s="6" t="s">
        <v>247</v>
      </c>
      <c r="C758" s="7"/>
      <c r="D758" s="8"/>
    </row>
    <row r="759" spans="1:8" ht="12.75" customHeight="1" x14ac:dyDescent="0.3">
      <c r="A759" s="11" t="s">
        <v>269</v>
      </c>
      <c r="B759" s="278" t="s">
        <v>297</v>
      </c>
      <c r="C759" s="12" t="s">
        <v>16</v>
      </c>
      <c r="D759" s="21">
        <v>12</v>
      </c>
      <c r="E759" s="13">
        <f>H759</f>
        <v>1233</v>
      </c>
      <c r="F759" s="14">
        <f>E759*D759</f>
        <v>14796</v>
      </c>
      <c r="H759" s="16">
        <v>1233</v>
      </c>
    </row>
    <row r="760" spans="1:8" ht="12.75" customHeight="1" x14ac:dyDescent="0.3">
      <c r="B760" s="278"/>
    </row>
    <row r="761" spans="1:8" ht="12.75" customHeight="1" x14ac:dyDescent="0.3">
      <c r="B761" s="278"/>
    </row>
    <row r="762" spans="1:8" ht="12.75" customHeight="1" x14ac:dyDescent="0.3">
      <c r="B762" s="278"/>
    </row>
    <row r="763" spans="1:8" ht="12.75" customHeight="1" x14ac:dyDescent="0.3">
      <c r="B763" s="278"/>
    </row>
    <row r="764" spans="1:8" ht="12.75" customHeight="1" x14ac:dyDescent="0.3">
      <c r="B764" s="278"/>
    </row>
    <row r="765" spans="1:8" ht="12.75" customHeight="1" x14ac:dyDescent="0.3">
      <c r="A765" s="11" t="s">
        <v>272</v>
      </c>
      <c r="B765" s="278" t="s">
        <v>298</v>
      </c>
      <c r="C765" s="12" t="s">
        <v>16</v>
      </c>
      <c r="D765" s="21">
        <v>167</v>
      </c>
      <c r="E765" s="13">
        <f>H765</f>
        <v>1233</v>
      </c>
      <c r="F765" s="14">
        <f>E765*D765</f>
        <v>205911</v>
      </c>
      <c r="H765" s="16">
        <v>1233</v>
      </c>
    </row>
    <row r="766" spans="1:8" ht="12.75" customHeight="1" x14ac:dyDescent="0.3">
      <c r="B766" s="278"/>
    </row>
    <row r="767" spans="1:8" ht="12.75" customHeight="1" x14ac:dyDescent="0.3">
      <c r="B767" s="278"/>
    </row>
    <row r="768" spans="1:8" ht="12.75" customHeight="1" x14ac:dyDescent="0.3">
      <c r="B768" s="278"/>
    </row>
    <row r="769" spans="1:8" ht="12.75" customHeight="1" x14ac:dyDescent="0.3">
      <c r="B769" s="278"/>
    </row>
    <row r="770" spans="1:8" ht="12.75" customHeight="1" x14ac:dyDescent="0.3">
      <c r="A770" s="11" t="s">
        <v>276</v>
      </c>
      <c r="B770" s="278" t="s">
        <v>277</v>
      </c>
      <c r="C770" s="12" t="s">
        <v>16</v>
      </c>
      <c r="D770" s="21">
        <v>7</v>
      </c>
      <c r="E770" s="13">
        <f>H770</f>
        <v>284</v>
      </c>
      <c r="F770" s="14">
        <f>E770*D770</f>
        <v>1988</v>
      </c>
      <c r="H770" s="16">
        <v>284</v>
      </c>
    </row>
    <row r="771" spans="1:8" ht="12.75" customHeight="1" x14ac:dyDescent="0.3">
      <c r="B771" s="278"/>
    </row>
    <row r="772" spans="1:8" ht="12.75" customHeight="1" x14ac:dyDescent="0.3">
      <c r="B772" s="278"/>
    </row>
    <row r="773" spans="1:8" ht="12.75" customHeight="1" x14ac:dyDescent="0.3">
      <c r="B773" s="278"/>
    </row>
    <row r="774" spans="1:8" ht="12.75" customHeight="1" x14ac:dyDescent="0.3">
      <c r="B774" s="278"/>
    </row>
    <row r="775" spans="1:8" ht="12.75" customHeight="1" x14ac:dyDescent="0.3">
      <c r="A775" s="11" t="s">
        <v>299</v>
      </c>
      <c r="B775" s="278" t="s">
        <v>300</v>
      </c>
      <c r="C775" s="12" t="s">
        <v>16</v>
      </c>
      <c r="D775" s="21">
        <v>18.5</v>
      </c>
      <c r="E775" s="13">
        <f>H775</f>
        <v>713</v>
      </c>
      <c r="F775" s="14">
        <f>E775*D775</f>
        <v>13190.5</v>
      </c>
      <c r="H775" s="16">
        <v>713</v>
      </c>
    </row>
    <row r="776" spans="1:8" ht="12.75" customHeight="1" x14ac:dyDescent="0.3">
      <c r="B776" s="278"/>
    </row>
    <row r="777" spans="1:8" ht="12.75" customHeight="1" x14ac:dyDescent="0.3">
      <c r="B777" s="278"/>
    </row>
    <row r="778" spans="1:8" ht="12.75" customHeight="1" x14ac:dyDescent="0.3">
      <c r="B778" s="278"/>
    </row>
    <row r="779" spans="1:8" ht="12.75" customHeight="1" x14ac:dyDescent="0.3">
      <c r="B779" s="278"/>
    </row>
    <row r="780" spans="1:8" ht="12.75" customHeight="1" x14ac:dyDescent="0.3">
      <c r="A780" s="11" t="s">
        <v>278</v>
      </c>
      <c r="B780" s="278" t="s">
        <v>301</v>
      </c>
      <c r="C780" s="12" t="s">
        <v>13</v>
      </c>
      <c r="D780" s="21">
        <v>140</v>
      </c>
      <c r="E780" s="13">
        <f>H780</f>
        <v>150</v>
      </c>
      <c r="F780" s="14">
        <f>E780*D780</f>
        <v>21000</v>
      </c>
      <c r="H780" s="16">
        <v>150</v>
      </c>
    </row>
    <row r="781" spans="1:8" ht="12.75" customHeight="1" x14ac:dyDescent="0.3">
      <c r="B781" s="278"/>
    </row>
    <row r="782" spans="1:8" ht="12.75" customHeight="1" x14ac:dyDescent="0.3">
      <c r="B782" s="278"/>
    </row>
    <row r="783" spans="1:8" ht="12.75" customHeight="1" thickBot="1" x14ac:dyDescent="0.35">
      <c r="B783" s="278"/>
    </row>
    <row r="784" spans="1:8" ht="12.75" customHeight="1" thickBot="1" x14ac:dyDescent="0.35">
      <c r="A784" s="59" t="s">
        <v>296</v>
      </c>
      <c r="B784" s="60" t="s">
        <v>254</v>
      </c>
      <c r="C784" s="61"/>
      <c r="D784" s="62"/>
      <c r="E784" s="63"/>
      <c r="F784" s="64">
        <f>F780+F775+F770+F765+F759</f>
        <v>256885.5</v>
      </c>
    </row>
    <row r="785" spans="1:8" ht="12.75" customHeight="1" x14ac:dyDescent="0.3">
      <c r="A785" s="5" t="s">
        <v>302</v>
      </c>
      <c r="B785" s="6" t="s">
        <v>281</v>
      </c>
      <c r="C785" s="7"/>
      <c r="D785" s="8"/>
    </row>
    <row r="786" spans="1:8" ht="12.75" customHeight="1" x14ac:dyDescent="0.3">
      <c r="A786" s="11" t="s">
        <v>16</v>
      </c>
      <c r="B786" s="278" t="s">
        <v>282</v>
      </c>
      <c r="C786" s="12" t="s">
        <v>16</v>
      </c>
      <c r="D786" s="21">
        <v>211</v>
      </c>
      <c r="E786" s="13">
        <f>H786</f>
        <v>90</v>
      </c>
      <c r="F786" s="14">
        <f>E786*D786</f>
        <v>18990</v>
      </c>
      <c r="H786" s="16">
        <v>90</v>
      </c>
    </row>
    <row r="787" spans="1:8" ht="12.75" customHeight="1" x14ac:dyDescent="0.3">
      <c r="B787" s="278"/>
    </row>
    <row r="788" spans="1:8" ht="12.75" customHeight="1" x14ac:dyDescent="0.3">
      <c r="B788" s="278"/>
    </row>
    <row r="789" spans="1:8" ht="12.75" customHeight="1" x14ac:dyDescent="0.3">
      <c r="B789" s="278"/>
    </row>
    <row r="790" spans="1:8" ht="12.75" customHeight="1" x14ac:dyDescent="0.3">
      <c r="A790" s="11" t="s">
        <v>285</v>
      </c>
      <c r="B790" s="278" t="s">
        <v>303</v>
      </c>
      <c r="C790" s="12" t="s">
        <v>13</v>
      </c>
      <c r="D790" s="21">
        <v>1</v>
      </c>
      <c r="E790" s="13">
        <f>H790</f>
        <v>713</v>
      </c>
      <c r="F790" s="14">
        <f>E790*D790</f>
        <v>713</v>
      </c>
      <c r="H790" s="16">
        <v>713</v>
      </c>
    </row>
    <row r="791" spans="1:8" ht="12.75" customHeight="1" x14ac:dyDescent="0.3">
      <c r="B791" s="278"/>
    </row>
    <row r="792" spans="1:8" ht="12.75" customHeight="1" x14ac:dyDescent="0.3">
      <c r="B792" s="278"/>
    </row>
    <row r="793" spans="1:8" ht="12.75" customHeight="1" x14ac:dyDescent="0.3">
      <c r="A793" s="11" t="s">
        <v>304</v>
      </c>
      <c r="B793" s="278" t="s">
        <v>305</v>
      </c>
      <c r="C793" s="12" t="s">
        <v>16</v>
      </c>
      <c r="D793" s="21">
        <v>34.4</v>
      </c>
      <c r="E793" s="13">
        <f>H793</f>
        <v>713</v>
      </c>
      <c r="F793" s="14">
        <f>E793*D793</f>
        <v>24527.200000000001</v>
      </c>
      <c r="H793" s="16">
        <v>713</v>
      </c>
    </row>
    <row r="794" spans="1:8" ht="12.75" customHeight="1" x14ac:dyDescent="0.3">
      <c r="B794" s="278"/>
    </row>
    <row r="795" spans="1:8" ht="12.75" customHeight="1" x14ac:dyDescent="0.3">
      <c r="B795" s="278"/>
    </row>
    <row r="796" spans="1:8" ht="12.75" customHeight="1" x14ac:dyDescent="0.3">
      <c r="A796" s="11" t="s">
        <v>287</v>
      </c>
      <c r="B796" s="278" t="s">
        <v>288</v>
      </c>
      <c r="C796" s="12" t="s">
        <v>16</v>
      </c>
      <c r="D796" s="21">
        <v>400</v>
      </c>
      <c r="E796" s="13">
        <f>H796</f>
        <v>90</v>
      </c>
      <c r="F796" s="14">
        <f>E796*D796</f>
        <v>36000</v>
      </c>
      <c r="H796" s="16">
        <v>90</v>
      </c>
    </row>
    <row r="797" spans="1:8" ht="12.75" customHeight="1" x14ac:dyDescent="0.3">
      <c r="B797" s="278"/>
    </row>
    <row r="798" spans="1:8" ht="12.75" customHeight="1" x14ac:dyDescent="0.3">
      <c r="B798" s="278"/>
    </row>
    <row r="799" spans="1:8" ht="12.75" customHeight="1" thickBot="1" x14ac:dyDescent="0.35">
      <c r="B799" s="278"/>
    </row>
    <row r="800" spans="1:8" ht="12.75" customHeight="1" thickBot="1" x14ac:dyDescent="0.35">
      <c r="A800" s="59" t="s">
        <v>302</v>
      </c>
      <c r="B800" s="60" t="s">
        <v>289</v>
      </c>
      <c r="C800" s="61"/>
      <c r="D800" s="62"/>
      <c r="E800" s="63"/>
      <c r="F800" s="64">
        <f>F796+F793+F790+F786</f>
        <v>80230.2</v>
      </c>
    </row>
    <row r="801" spans="1:8" ht="12.75" customHeight="1" x14ac:dyDescent="0.3">
      <c r="A801" s="5" t="s">
        <v>306</v>
      </c>
      <c r="B801" s="6" t="s">
        <v>291</v>
      </c>
      <c r="C801" s="7"/>
      <c r="D801" s="8"/>
    </row>
    <row r="802" spans="1:8" ht="12.75" customHeight="1" x14ac:dyDescent="0.3">
      <c r="A802" s="11" t="s">
        <v>287</v>
      </c>
      <c r="B802" s="278" t="s">
        <v>288</v>
      </c>
      <c r="C802" s="12" t="s">
        <v>16</v>
      </c>
      <c r="D802" s="21">
        <v>204.5</v>
      </c>
      <c r="E802" s="13">
        <f>H802</f>
        <v>105</v>
      </c>
      <c r="F802" s="14">
        <f>E802*D802</f>
        <v>21472.5</v>
      </c>
      <c r="H802" s="16">
        <v>105</v>
      </c>
    </row>
    <row r="803" spans="1:8" ht="12.75" customHeight="1" x14ac:dyDescent="0.3">
      <c r="B803" s="278"/>
    </row>
    <row r="804" spans="1:8" ht="12.75" customHeight="1" x14ac:dyDescent="0.3">
      <c r="B804" s="278"/>
    </row>
    <row r="805" spans="1:8" ht="12.75" customHeight="1" thickBot="1" x14ac:dyDescent="0.35">
      <c r="B805" s="278"/>
    </row>
    <row r="806" spans="1:8" ht="12.75" customHeight="1" thickBot="1" x14ac:dyDescent="0.35">
      <c r="A806" s="59" t="s">
        <v>306</v>
      </c>
      <c r="B806" s="60" t="s">
        <v>292</v>
      </c>
      <c r="C806" s="61"/>
      <c r="D806" s="62"/>
      <c r="E806" s="63"/>
      <c r="F806" s="64">
        <f>F802</f>
        <v>21472.5</v>
      </c>
    </row>
    <row r="807" spans="1:8" ht="12.75" customHeight="1" x14ac:dyDescent="0.3">
      <c r="A807" s="5" t="s">
        <v>294</v>
      </c>
      <c r="B807" s="6" t="s">
        <v>307</v>
      </c>
      <c r="C807" s="7"/>
      <c r="D807" s="8"/>
    </row>
    <row r="808" spans="1:8" ht="12.75" customHeight="1" x14ac:dyDescent="0.3">
      <c r="A808" s="5" t="s">
        <v>308</v>
      </c>
      <c r="B808" s="6" t="s">
        <v>309</v>
      </c>
      <c r="C808" s="7"/>
      <c r="D808" s="8"/>
    </row>
    <row r="809" spans="1:8" ht="12.75" customHeight="1" x14ac:dyDescent="0.3">
      <c r="A809" s="5" t="s">
        <v>310</v>
      </c>
      <c r="B809" s="6" t="s">
        <v>247</v>
      </c>
      <c r="C809" s="7"/>
      <c r="D809" s="8"/>
    </row>
    <row r="810" spans="1:8" ht="12.75" customHeight="1" x14ac:dyDescent="0.3">
      <c r="A810" s="11" t="s">
        <v>269</v>
      </c>
      <c r="B810" s="278" t="s">
        <v>297</v>
      </c>
      <c r="C810" s="12" t="s">
        <v>16</v>
      </c>
      <c r="D810" s="21">
        <v>13.83</v>
      </c>
      <c r="E810" s="13">
        <f>H810</f>
        <v>1233</v>
      </c>
      <c r="F810" s="14">
        <f>E810*D810</f>
        <v>17052.39</v>
      </c>
      <c r="H810" s="16">
        <v>1233</v>
      </c>
    </row>
    <row r="811" spans="1:8" ht="12.75" customHeight="1" x14ac:dyDescent="0.3">
      <c r="B811" s="278"/>
    </row>
    <row r="812" spans="1:8" ht="12.75" customHeight="1" x14ac:dyDescent="0.3">
      <c r="B812" s="278"/>
    </row>
    <row r="813" spans="1:8" ht="12.75" customHeight="1" x14ac:dyDescent="0.3">
      <c r="B813" s="278"/>
    </row>
    <row r="814" spans="1:8" ht="12.75" customHeight="1" x14ac:dyDescent="0.3">
      <c r="B814" s="278"/>
    </row>
    <row r="815" spans="1:8" ht="12.75" customHeight="1" x14ac:dyDescent="0.3">
      <c r="B815" s="278"/>
    </row>
    <row r="816" spans="1:8" ht="12.75" customHeight="1" x14ac:dyDescent="0.3">
      <c r="A816" s="11" t="s">
        <v>272</v>
      </c>
      <c r="B816" s="278" t="s">
        <v>298</v>
      </c>
      <c r="C816" s="12" t="s">
        <v>16</v>
      </c>
      <c r="D816" s="21">
        <v>160</v>
      </c>
      <c r="E816" s="13">
        <f>H816</f>
        <v>1233</v>
      </c>
      <c r="F816" s="14">
        <f>E816*D816</f>
        <v>197280</v>
      </c>
      <c r="H816" s="16">
        <v>1233</v>
      </c>
    </row>
    <row r="817" spans="1:8" ht="12.75" customHeight="1" x14ac:dyDescent="0.3">
      <c r="B817" s="278"/>
    </row>
    <row r="818" spans="1:8" ht="12.75" customHeight="1" x14ac:dyDescent="0.3">
      <c r="B818" s="278"/>
    </row>
    <row r="819" spans="1:8" ht="12.75" customHeight="1" x14ac:dyDescent="0.3">
      <c r="B819" s="278"/>
    </row>
    <row r="820" spans="1:8" ht="12.75" customHeight="1" x14ac:dyDescent="0.3">
      <c r="B820" s="278"/>
    </row>
    <row r="821" spans="1:8" ht="12.75" customHeight="1" x14ac:dyDescent="0.3">
      <c r="A821" s="11" t="s">
        <v>276</v>
      </c>
      <c r="B821" s="278" t="s">
        <v>277</v>
      </c>
      <c r="C821" s="12" t="s">
        <v>16</v>
      </c>
      <c r="D821" s="21">
        <v>23.7</v>
      </c>
      <c r="E821" s="13">
        <f>H821</f>
        <v>284</v>
      </c>
      <c r="F821" s="14">
        <f>E821*D821</f>
        <v>6730.8</v>
      </c>
      <c r="H821" s="16">
        <v>284</v>
      </c>
    </row>
    <row r="822" spans="1:8" ht="12.75" customHeight="1" x14ac:dyDescent="0.3">
      <c r="B822" s="278"/>
    </row>
    <row r="823" spans="1:8" ht="12.75" customHeight="1" x14ac:dyDescent="0.3">
      <c r="B823" s="278"/>
    </row>
    <row r="824" spans="1:8" ht="12.75" customHeight="1" x14ac:dyDescent="0.3">
      <c r="B824" s="278"/>
    </row>
    <row r="825" spans="1:8" ht="12.75" customHeight="1" x14ac:dyDescent="0.3">
      <c r="B825" s="278"/>
    </row>
    <row r="826" spans="1:8" ht="12.75" customHeight="1" x14ac:dyDescent="0.3">
      <c r="A826" s="11" t="s">
        <v>278</v>
      </c>
      <c r="B826" s="278" t="s">
        <v>301</v>
      </c>
      <c r="C826" s="12" t="s">
        <v>13</v>
      </c>
      <c r="D826" s="21">
        <v>140</v>
      </c>
      <c r="E826" s="13">
        <f>H826</f>
        <v>150</v>
      </c>
      <c r="F826" s="14">
        <f>E826*D826</f>
        <v>21000</v>
      </c>
      <c r="H826" s="16">
        <v>150</v>
      </c>
    </row>
    <row r="827" spans="1:8" ht="12.75" customHeight="1" x14ac:dyDescent="0.3">
      <c r="B827" s="278"/>
    </row>
    <row r="828" spans="1:8" ht="12.75" customHeight="1" x14ac:dyDescent="0.3">
      <c r="B828" s="278"/>
    </row>
    <row r="829" spans="1:8" ht="12.75" customHeight="1" thickBot="1" x14ac:dyDescent="0.35">
      <c r="B829" s="278"/>
    </row>
    <row r="830" spans="1:8" ht="12.75" customHeight="1" thickBot="1" x14ac:dyDescent="0.35">
      <c r="A830" s="59" t="s">
        <v>310</v>
      </c>
      <c r="B830" s="60" t="s">
        <v>254</v>
      </c>
      <c r="C830" s="61"/>
      <c r="D830" s="62"/>
      <c r="E830" s="63"/>
      <c r="F830" s="64">
        <f>F826+F821+F816+F810</f>
        <v>242063.19</v>
      </c>
    </row>
    <row r="831" spans="1:8" ht="12.75" customHeight="1" x14ac:dyDescent="0.3">
      <c r="A831" s="5" t="s">
        <v>311</v>
      </c>
      <c r="B831" s="6" t="s">
        <v>281</v>
      </c>
      <c r="C831" s="7"/>
      <c r="D831" s="8"/>
    </row>
    <row r="832" spans="1:8" ht="12.75" customHeight="1" x14ac:dyDescent="0.3">
      <c r="A832" s="11" t="s">
        <v>16</v>
      </c>
      <c r="B832" s="278" t="s">
        <v>282</v>
      </c>
      <c r="C832" s="12" t="s">
        <v>16</v>
      </c>
      <c r="D832" s="21">
        <v>211</v>
      </c>
      <c r="E832" s="13">
        <f>H832</f>
        <v>90</v>
      </c>
      <c r="F832" s="14">
        <f>E832*D832</f>
        <v>18990</v>
      </c>
      <c r="H832" s="16">
        <v>90</v>
      </c>
    </row>
    <row r="833" spans="1:8" ht="12.75" customHeight="1" x14ac:dyDescent="0.3">
      <c r="B833" s="278"/>
    </row>
    <row r="834" spans="1:8" ht="12.75" customHeight="1" x14ac:dyDescent="0.3">
      <c r="B834" s="278"/>
    </row>
    <row r="835" spans="1:8" ht="12.75" customHeight="1" x14ac:dyDescent="0.3">
      <c r="B835" s="278"/>
    </row>
    <row r="836" spans="1:8" ht="12.75" customHeight="1" x14ac:dyDescent="0.3">
      <c r="A836" s="11" t="s">
        <v>285</v>
      </c>
      <c r="B836" s="278" t="s">
        <v>303</v>
      </c>
      <c r="C836" s="12" t="s">
        <v>13</v>
      </c>
      <c r="D836" s="21">
        <v>8.02</v>
      </c>
      <c r="E836" s="13">
        <f>H836</f>
        <v>713</v>
      </c>
      <c r="F836" s="14">
        <f>E836*D836</f>
        <v>5718.2599999999993</v>
      </c>
      <c r="H836" s="16">
        <v>713</v>
      </c>
    </row>
    <row r="837" spans="1:8" ht="12.75" customHeight="1" x14ac:dyDescent="0.3">
      <c r="B837" s="278"/>
    </row>
    <row r="838" spans="1:8" ht="12.75" customHeight="1" x14ac:dyDescent="0.3">
      <c r="B838" s="278"/>
    </row>
    <row r="839" spans="1:8" ht="12.75" customHeight="1" x14ac:dyDescent="0.3">
      <c r="A839" s="11" t="s">
        <v>287</v>
      </c>
      <c r="B839" s="278" t="s">
        <v>288</v>
      </c>
      <c r="C839" s="12" t="s">
        <v>16</v>
      </c>
      <c r="D839" s="21">
        <v>246.3</v>
      </c>
      <c r="E839" s="13">
        <f>H839</f>
        <v>90</v>
      </c>
      <c r="F839" s="14">
        <f>E839*D839</f>
        <v>22167</v>
      </c>
      <c r="H839" s="16">
        <v>90</v>
      </c>
    </row>
    <row r="840" spans="1:8" ht="12.75" customHeight="1" x14ac:dyDescent="0.3">
      <c r="B840" s="278"/>
    </row>
    <row r="841" spans="1:8" ht="12.75" customHeight="1" x14ac:dyDescent="0.3">
      <c r="B841" s="278"/>
    </row>
    <row r="842" spans="1:8" ht="12.75" customHeight="1" x14ac:dyDescent="0.3">
      <c r="B842" s="278"/>
    </row>
    <row r="843" spans="1:8" ht="12.75" customHeight="1" x14ac:dyDescent="0.3">
      <c r="A843" s="5" t="s">
        <v>311</v>
      </c>
      <c r="B843" s="6" t="s">
        <v>289</v>
      </c>
      <c r="C843" s="7"/>
      <c r="D843" s="8"/>
    </row>
    <row r="844" spans="1:8" ht="12.75" customHeight="1" x14ac:dyDescent="0.3">
      <c r="A844" s="5" t="s">
        <v>312</v>
      </c>
      <c r="B844" s="6" t="s">
        <v>291</v>
      </c>
      <c r="C844" s="7"/>
      <c r="D844" s="8"/>
    </row>
    <row r="845" spans="1:8" ht="12.75" customHeight="1" x14ac:dyDescent="0.3">
      <c r="A845" s="11" t="s">
        <v>287</v>
      </c>
      <c r="B845" s="278" t="s">
        <v>288</v>
      </c>
      <c r="C845" s="12" t="s">
        <v>16</v>
      </c>
      <c r="D845" s="21">
        <v>217.9</v>
      </c>
      <c r="E845" s="13">
        <f>H845</f>
        <v>150</v>
      </c>
      <c r="F845" s="14">
        <f>E845*D845</f>
        <v>32685</v>
      </c>
      <c r="H845" s="16">
        <v>150</v>
      </c>
    </row>
    <row r="846" spans="1:8" ht="12.75" customHeight="1" x14ac:dyDescent="0.3">
      <c r="B846" s="278"/>
    </row>
    <row r="847" spans="1:8" ht="12.75" customHeight="1" x14ac:dyDescent="0.3">
      <c r="B847" s="278"/>
    </row>
    <row r="848" spans="1:8" ht="12.75" customHeight="1" thickBot="1" x14ac:dyDescent="0.35">
      <c r="B848" s="278"/>
    </row>
    <row r="849" spans="1:8" ht="12.75" customHeight="1" thickBot="1" x14ac:dyDescent="0.35">
      <c r="A849" s="59" t="s">
        <v>312</v>
      </c>
      <c r="B849" s="60" t="s">
        <v>292</v>
      </c>
      <c r="C849" s="61"/>
      <c r="D849" s="62"/>
      <c r="E849" s="63"/>
      <c r="F849" s="64">
        <f>F845+F839+F836+F832</f>
        <v>79560.260000000009</v>
      </c>
    </row>
    <row r="850" spans="1:8" ht="12.75" customHeight="1" x14ac:dyDescent="0.3">
      <c r="A850" s="5" t="s">
        <v>308</v>
      </c>
      <c r="B850" s="6" t="s">
        <v>313</v>
      </c>
      <c r="C850" s="7"/>
      <c r="D850" s="8"/>
    </row>
    <row r="851" spans="1:8" ht="12.75" customHeight="1" x14ac:dyDescent="0.3">
      <c r="A851" s="5" t="s">
        <v>314</v>
      </c>
      <c r="B851" s="6" t="s">
        <v>315</v>
      </c>
      <c r="C851" s="7"/>
      <c r="D851" s="8"/>
    </row>
    <row r="852" spans="1:8" ht="12.75" customHeight="1" x14ac:dyDescent="0.3">
      <c r="A852" s="5" t="s">
        <v>316</v>
      </c>
      <c r="B852" s="6" t="s">
        <v>247</v>
      </c>
      <c r="C852" s="7"/>
      <c r="D852" s="8"/>
    </row>
    <row r="853" spans="1:8" ht="12.75" customHeight="1" x14ac:dyDescent="0.3">
      <c r="A853" s="11" t="s">
        <v>269</v>
      </c>
      <c r="B853" s="278" t="s">
        <v>297</v>
      </c>
      <c r="C853" s="12" t="s">
        <v>16</v>
      </c>
      <c r="D853" s="21">
        <v>4.62</v>
      </c>
      <c r="E853" s="13">
        <f>H853</f>
        <v>1233</v>
      </c>
      <c r="F853" s="14">
        <f>E853*D853</f>
        <v>5696.46</v>
      </c>
      <c r="H853" s="16">
        <v>1233</v>
      </c>
    </row>
    <row r="854" spans="1:8" ht="12.75" customHeight="1" x14ac:dyDescent="0.3">
      <c r="B854" s="278"/>
    </row>
    <row r="855" spans="1:8" ht="12.75" customHeight="1" x14ac:dyDescent="0.3">
      <c r="B855" s="278"/>
    </row>
    <row r="856" spans="1:8" ht="12.75" customHeight="1" x14ac:dyDescent="0.3">
      <c r="B856" s="278"/>
    </row>
    <row r="857" spans="1:8" ht="12.75" customHeight="1" x14ac:dyDescent="0.3">
      <c r="B857" s="278"/>
    </row>
    <row r="858" spans="1:8" ht="12.75" customHeight="1" x14ac:dyDescent="0.3">
      <c r="B858" s="278"/>
    </row>
    <row r="859" spans="1:8" ht="12.75" customHeight="1" x14ac:dyDescent="0.3">
      <c r="A859" s="11" t="s">
        <v>272</v>
      </c>
      <c r="B859" s="278" t="s">
        <v>298</v>
      </c>
      <c r="C859" s="12" t="s">
        <v>16</v>
      </c>
      <c r="D859" s="21">
        <v>150.07</v>
      </c>
      <c r="E859" s="13">
        <f>H859</f>
        <v>1233</v>
      </c>
      <c r="F859" s="14">
        <f>E859*D859</f>
        <v>185036.31</v>
      </c>
      <c r="H859" s="16">
        <v>1233</v>
      </c>
    </row>
    <row r="860" spans="1:8" ht="12.75" customHeight="1" x14ac:dyDescent="0.3">
      <c r="B860" s="278"/>
    </row>
    <row r="861" spans="1:8" ht="12.75" customHeight="1" x14ac:dyDescent="0.3">
      <c r="B861" s="278"/>
    </row>
    <row r="862" spans="1:8" ht="12.75" customHeight="1" x14ac:dyDescent="0.3">
      <c r="B862" s="278"/>
    </row>
    <row r="863" spans="1:8" ht="12.75" customHeight="1" x14ac:dyDescent="0.3">
      <c r="B863" s="278"/>
    </row>
    <row r="864" spans="1:8" ht="12.75" customHeight="1" x14ac:dyDescent="0.3">
      <c r="A864" s="11" t="s">
        <v>274</v>
      </c>
      <c r="B864" s="278" t="s">
        <v>317</v>
      </c>
      <c r="C864" s="12" t="s">
        <v>16</v>
      </c>
      <c r="D864" s="21">
        <v>4.0599999999999996</v>
      </c>
      <c r="E864" s="13">
        <f>H864</f>
        <v>713</v>
      </c>
      <c r="F864" s="14">
        <f>E864*D864</f>
        <v>2894.7799999999997</v>
      </c>
      <c r="H864" s="16">
        <v>713</v>
      </c>
    </row>
    <row r="865" spans="1:8" ht="12.75" customHeight="1" x14ac:dyDescent="0.3">
      <c r="B865" s="278"/>
    </row>
    <row r="866" spans="1:8" ht="12.75" customHeight="1" x14ac:dyDescent="0.3">
      <c r="B866" s="278"/>
    </row>
    <row r="867" spans="1:8" ht="12.75" customHeight="1" x14ac:dyDescent="0.3">
      <c r="B867" s="278"/>
    </row>
    <row r="868" spans="1:8" ht="12.75" customHeight="1" x14ac:dyDescent="0.3">
      <c r="A868" s="11" t="s">
        <v>299</v>
      </c>
      <c r="B868" s="278" t="s">
        <v>300</v>
      </c>
      <c r="C868" s="12" t="s">
        <v>16</v>
      </c>
      <c r="D868" s="21">
        <v>13.25</v>
      </c>
      <c r="E868" s="13">
        <f>H868</f>
        <v>713</v>
      </c>
      <c r="F868" s="14">
        <f>E868*D868</f>
        <v>9447.25</v>
      </c>
      <c r="H868" s="16">
        <v>713</v>
      </c>
    </row>
    <row r="869" spans="1:8" ht="12.75" customHeight="1" x14ac:dyDescent="0.3">
      <c r="B869" s="278"/>
    </row>
    <row r="870" spans="1:8" ht="12.75" customHeight="1" x14ac:dyDescent="0.3">
      <c r="B870" s="278"/>
    </row>
    <row r="871" spans="1:8" ht="12.75" customHeight="1" x14ac:dyDescent="0.3">
      <c r="B871" s="278"/>
    </row>
    <row r="872" spans="1:8" ht="12.75" customHeight="1" x14ac:dyDescent="0.3">
      <c r="B872" s="278"/>
    </row>
    <row r="873" spans="1:8" ht="12.75" customHeight="1" x14ac:dyDescent="0.3">
      <c r="A873" s="11" t="s">
        <v>276</v>
      </c>
      <c r="B873" s="278" t="s">
        <v>277</v>
      </c>
      <c r="C873" s="12" t="s">
        <v>16</v>
      </c>
      <c r="D873" s="21">
        <v>23.7</v>
      </c>
      <c r="E873" s="13">
        <f>H873</f>
        <v>284</v>
      </c>
      <c r="F873" s="14">
        <f>E873*D873</f>
        <v>6730.8</v>
      </c>
      <c r="H873" s="16">
        <v>284</v>
      </c>
    </row>
    <row r="874" spans="1:8" ht="12.75" customHeight="1" x14ac:dyDescent="0.3">
      <c r="B874" s="278"/>
    </row>
    <row r="875" spans="1:8" ht="12.75" customHeight="1" x14ac:dyDescent="0.3">
      <c r="B875" s="278"/>
    </row>
    <row r="876" spans="1:8" ht="12.75" customHeight="1" x14ac:dyDescent="0.3">
      <c r="B876" s="278"/>
    </row>
    <row r="877" spans="1:8" ht="12.75" customHeight="1" thickBot="1" x14ac:dyDescent="0.35">
      <c r="B877" s="278"/>
    </row>
    <row r="878" spans="1:8" ht="12.75" customHeight="1" thickBot="1" x14ac:dyDescent="0.35">
      <c r="A878" s="59" t="s">
        <v>316</v>
      </c>
      <c r="B878" s="60" t="s">
        <v>254</v>
      </c>
      <c r="C878" s="61"/>
      <c r="D878" s="62"/>
      <c r="E878" s="63"/>
      <c r="F878" s="64">
        <f>F873+F868+F864+F859+F853</f>
        <v>209805.59999999998</v>
      </c>
    </row>
    <row r="879" spans="1:8" ht="12.75" customHeight="1" x14ac:dyDescent="0.3">
      <c r="A879" s="5" t="s">
        <v>318</v>
      </c>
      <c r="B879" s="6" t="s">
        <v>281</v>
      </c>
      <c r="C879" s="7"/>
      <c r="D879" s="8"/>
    </row>
    <row r="880" spans="1:8" ht="12.75" customHeight="1" x14ac:dyDescent="0.3">
      <c r="A880" s="11" t="s">
        <v>287</v>
      </c>
      <c r="B880" s="278" t="s">
        <v>288</v>
      </c>
      <c r="C880" s="12" t="s">
        <v>16</v>
      </c>
      <c r="D880" s="21">
        <v>332</v>
      </c>
      <c r="E880" s="13">
        <f>H880</f>
        <v>90</v>
      </c>
      <c r="F880" s="14">
        <f>E880*D880</f>
        <v>29880</v>
      </c>
      <c r="H880" s="16">
        <v>90</v>
      </c>
    </row>
    <row r="881" spans="1:8" ht="12.75" customHeight="1" x14ac:dyDescent="0.3">
      <c r="B881" s="278"/>
    </row>
    <row r="882" spans="1:8" ht="12.75" customHeight="1" x14ac:dyDescent="0.3">
      <c r="B882" s="278"/>
    </row>
    <row r="883" spans="1:8" ht="12.75" customHeight="1" x14ac:dyDescent="0.3">
      <c r="B883" s="278"/>
    </row>
    <row r="884" spans="1:8" ht="12.75" customHeight="1" x14ac:dyDescent="0.3">
      <c r="A884" s="11" t="s">
        <v>16</v>
      </c>
      <c r="B884" s="278" t="s">
        <v>282</v>
      </c>
      <c r="C884" s="12" t="s">
        <v>16</v>
      </c>
      <c r="D884" s="21">
        <v>211</v>
      </c>
      <c r="E884" s="13">
        <f>H884</f>
        <v>90</v>
      </c>
      <c r="F884" s="14">
        <f>E884*D884</f>
        <v>18990</v>
      </c>
      <c r="H884" s="16">
        <v>90</v>
      </c>
    </row>
    <row r="885" spans="1:8" ht="12.75" customHeight="1" x14ac:dyDescent="0.3">
      <c r="B885" s="278"/>
    </row>
    <row r="886" spans="1:8" ht="12.75" customHeight="1" x14ac:dyDescent="0.3">
      <c r="B886" s="278"/>
    </row>
    <row r="887" spans="1:8" ht="12.75" customHeight="1" x14ac:dyDescent="0.3">
      <c r="B887" s="278"/>
    </row>
    <row r="888" spans="1:8" ht="12.75" customHeight="1" x14ac:dyDescent="0.3">
      <c r="A888" s="11" t="s">
        <v>283</v>
      </c>
      <c r="B888" s="278" t="s">
        <v>319</v>
      </c>
      <c r="C888" s="12" t="s">
        <v>16</v>
      </c>
      <c r="D888" s="21">
        <v>10</v>
      </c>
      <c r="E888" s="13">
        <f>H888</f>
        <v>900</v>
      </c>
      <c r="F888" s="14">
        <f>E888*D888</f>
        <v>9000</v>
      </c>
      <c r="H888" s="16">
        <v>900</v>
      </c>
    </row>
    <row r="889" spans="1:8" ht="12.75" customHeight="1" x14ac:dyDescent="0.3">
      <c r="B889" s="278"/>
    </row>
    <row r="890" spans="1:8" ht="12.75" customHeight="1" x14ac:dyDescent="0.3">
      <c r="B890" s="278"/>
    </row>
    <row r="891" spans="1:8" ht="12.75" customHeight="1" x14ac:dyDescent="0.3">
      <c r="B891" s="278"/>
    </row>
    <row r="892" spans="1:8" ht="12.75" customHeight="1" x14ac:dyDescent="0.3">
      <c r="A892" s="11" t="s">
        <v>304</v>
      </c>
      <c r="B892" s="278" t="s">
        <v>305</v>
      </c>
      <c r="C892" s="12" t="s">
        <v>16</v>
      </c>
      <c r="D892" s="21">
        <v>37</v>
      </c>
      <c r="E892" s="13">
        <f>H892</f>
        <v>713</v>
      </c>
      <c r="F892" s="14">
        <f>E892*D892</f>
        <v>26381</v>
      </c>
      <c r="H892" s="16">
        <v>713</v>
      </c>
    </row>
    <row r="893" spans="1:8" ht="12.75" customHeight="1" x14ac:dyDescent="0.3">
      <c r="B893" s="278"/>
    </row>
    <row r="894" spans="1:8" ht="12.75" customHeight="1" x14ac:dyDescent="0.3">
      <c r="B894" s="278"/>
    </row>
    <row r="895" spans="1:8" ht="12.75" customHeight="1" x14ac:dyDescent="0.3">
      <c r="A895" s="11" t="s">
        <v>278</v>
      </c>
      <c r="B895" s="278" t="s">
        <v>301</v>
      </c>
      <c r="C895" s="12" t="s">
        <v>13</v>
      </c>
      <c r="D895" s="21">
        <v>90</v>
      </c>
      <c r="E895" s="13">
        <f>H895</f>
        <v>180</v>
      </c>
      <c r="F895" s="14">
        <f>E895*D895</f>
        <v>16200</v>
      </c>
      <c r="H895" s="16">
        <v>180</v>
      </c>
    </row>
    <row r="896" spans="1:8" ht="12.75" customHeight="1" x14ac:dyDescent="0.3">
      <c r="B896" s="278"/>
    </row>
    <row r="897" spans="1:8" ht="12.75" customHeight="1" x14ac:dyDescent="0.3">
      <c r="B897" s="278"/>
    </row>
    <row r="898" spans="1:8" ht="12.75" customHeight="1" x14ac:dyDescent="0.3">
      <c r="B898" s="278"/>
    </row>
    <row r="899" spans="1:8" ht="12.75" customHeight="1" x14ac:dyDescent="0.3">
      <c r="A899" s="5" t="s">
        <v>318</v>
      </c>
      <c r="B899" s="6" t="s">
        <v>289</v>
      </c>
      <c r="C899" s="7"/>
      <c r="D899" s="8"/>
    </row>
    <row r="900" spans="1:8" ht="12.75" customHeight="1" x14ac:dyDescent="0.3">
      <c r="A900" s="5" t="s">
        <v>320</v>
      </c>
      <c r="B900" s="6" t="s">
        <v>291</v>
      </c>
      <c r="C900" s="7"/>
      <c r="D900" s="8"/>
    </row>
    <row r="901" spans="1:8" ht="12.75" customHeight="1" x14ac:dyDescent="0.3">
      <c r="A901" s="11" t="s">
        <v>287</v>
      </c>
      <c r="B901" s="278" t="s">
        <v>288</v>
      </c>
      <c r="C901" s="12" t="s">
        <v>16</v>
      </c>
      <c r="D901" s="21">
        <v>197</v>
      </c>
      <c r="E901" s="13">
        <f>H901</f>
        <v>90</v>
      </c>
      <c r="F901" s="14">
        <f>E901*D901</f>
        <v>17730</v>
      </c>
      <c r="H901" s="16">
        <v>90</v>
      </c>
    </row>
    <row r="902" spans="1:8" ht="12.75" customHeight="1" x14ac:dyDescent="0.3">
      <c r="B902" s="278"/>
    </row>
    <row r="903" spans="1:8" ht="12.75" customHeight="1" x14ac:dyDescent="0.3">
      <c r="B903" s="278"/>
    </row>
    <row r="904" spans="1:8" ht="12.75" customHeight="1" thickBot="1" x14ac:dyDescent="0.35">
      <c r="B904" s="278"/>
    </row>
    <row r="905" spans="1:8" ht="12.75" customHeight="1" thickBot="1" x14ac:dyDescent="0.35">
      <c r="A905" s="59" t="s">
        <v>320</v>
      </c>
      <c r="B905" s="60" t="s">
        <v>292</v>
      </c>
      <c r="C905" s="61"/>
      <c r="D905" s="62"/>
      <c r="E905" s="63"/>
      <c r="F905" s="64">
        <f>F901+F895+F892+F888+F884+F880</f>
        <v>118181</v>
      </c>
    </row>
    <row r="906" spans="1:8" ht="12.75" customHeight="1" x14ac:dyDescent="0.3">
      <c r="A906" s="5" t="s">
        <v>314</v>
      </c>
      <c r="B906" s="6" t="s">
        <v>321</v>
      </c>
      <c r="C906" s="7"/>
      <c r="D906" s="8"/>
    </row>
    <row r="907" spans="1:8" ht="12.75" customHeight="1" x14ac:dyDescent="0.3">
      <c r="A907" s="5" t="s">
        <v>322</v>
      </c>
      <c r="B907" s="6" t="s">
        <v>323</v>
      </c>
      <c r="C907" s="7"/>
      <c r="D907" s="8"/>
    </row>
    <row r="908" spans="1:8" ht="12.75" customHeight="1" x14ac:dyDescent="0.3">
      <c r="A908" s="5" t="s">
        <v>324</v>
      </c>
      <c r="B908" s="6" t="s">
        <v>247</v>
      </c>
      <c r="C908" s="7"/>
      <c r="D908" s="8"/>
    </row>
    <row r="909" spans="1:8" ht="12.75" customHeight="1" x14ac:dyDescent="0.3">
      <c r="A909" s="11" t="s">
        <v>269</v>
      </c>
      <c r="B909" s="278" t="s">
        <v>297</v>
      </c>
      <c r="C909" s="12" t="s">
        <v>16</v>
      </c>
      <c r="D909" s="21">
        <v>20.149999999999999</v>
      </c>
      <c r="E909" s="13">
        <f>H909</f>
        <v>1233</v>
      </c>
      <c r="F909" s="14">
        <f>E909*D909</f>
        <v>24844.949999999997</v>
      </c>
      <c r="H909" s="16">
        <v>1233</v>
      </c>
    </row>
    <row r="910" spans="1:8" ht="12.75" customHeight="1" x14ac:dyDescent="0.3">
      <c r="B910" s="278"/>
    </row>
    <row r="911" spans="1:8" ht="12.75" customHeight="1" x14ac:dyDescent="0.3">
      <c r="B911" s="278"/>
    </row>
    <row r="912" spans="1:8" ht="12.75" customHeight="1" x14ac:dyDescent="0.3">
      <c r="B912" s="278"/>
    </row>
    <row r="913" spans="1:8" ht="12.75" customHeight="1" x14ac:dyDescent="0.3">
      <c r="B913" s="278"/>
    </row>
    <row r="914" spans="1:8" ht="12.75" customHeight="1" x14ac:dyDescent="0.3">
      <c r="B914" s="278"/>
    </row>
    <row r="915" spans="1:8" ht="12.75" customHeight="1" x14ac:dyDescent="0.3">
      <c r="A915" s="11" t="s">
        <v>271</v>
      </c>
      <c r="B915" s="278" t="s">
        <v>325</v>
      </c>
      <c r="C915" s="12" t="s">
        <v>16</v>
      </c>
      <c r="D915" s="21">
        <v>107</v>
      </c>
      <c r="E915" s="13">
        <f>H915</f>
        <v>1233</v>
      </c>
      <c r="F915" s="14">
        <f>E915*D915</f>
        <v>131931</v>
      </c>
      <c r="H915" s="16">
        <v>1233</v>
      </c>
    </row>
    <row r="916" spans="1:8" ht="12.75" customHeight="1" x14ac:dyDescent="0.3">
      <c r="B916" s="278"/>
    </row>
    <row r="917" spans="1:8" ht="12.75" customHeight="1" x14ac:dyDescent="0.3">
      <c r="B917" s="278"/>
    </row>
    <row r="918" spans="1:8" ht="12.75" customHeight="1" x14ac:dyDescent="0.3">
      <c r="B918" s="278"/>
    </row>
    <row r="919" spans="1:8" ht="12.75" customHeight="1" x14ac:dyDescent="0.3">
      <c r="B919" s="278"/>
    </row>
    <row r="920" spans="1:8" ht="12.75" customHeight="1" x14ac:dyDescent="0.3">
      <c r="B920" s="278"/>
    </row>
    <row r="921" spans="1:8" ht="12.75" customHeight="1" x14ac:dyDescent="0.3">
      <c r="A921" s="11" t="s">
        <v>276</v>
      </c>
      <c r="B921" s="278" t="s">
        <v>277</v>
      </c>
      <c r="C921" s="12" t="s">
        <v>16</v>
      </c>
      <c r="D921" s="21">
        <v>24</v>
      </c>
      <c r="E921" s="13">
        <f>H921</f>
        <v>284</v>
      </c>
      <c r="F921" s="14">
        <f>E921*D921</f>
        <v>6816</v>
      </c>
      <c r="H921" s="16">
        <v>284</v>
      </c>
    </row>
    <row r="922" spans="1:8" ht="12.75" customHeight="1" x14ac:dyDescent="0.3">
      <c r="B922" s="278"/>
    </row>
    <row r="923" spans="1:8" ht="12.75" customHeight="1" x14ac:dyDescent="0.3">
      <c r="B923" s="278"/>
    </row>
    <row r="924" spans="1:8" ht="12.75" customHeight="1" x14ac:dyDescent="0.3">
      <c r="B924" s="278"/>
    </row>
    <row r="925" spans="1:8" ht="12.75" customHeight="1" x14ac:dyDescent="0.3">
      <c r="B925" s="278"/>
    </row>
    <row r="926" spans="1:8" ht="12.75" customHeight="1" x14ac:dyDescent="0.3">
      <c r="A926" s="11" t="s">
        <v>326</v>
      </c>
      <c r="B926" s="278" t="s">
        <v>327</v>
      </c>
      <c r="C926" s="12" t="s">
        <v>16</v>
      </c>
      <c r="D926" s="21">
        <v>20.149999999999999</v>
      </c>
      <c r="E926" s="13">
        <f>H926</f>
        <v>500</v>
      </c>
      <c r="F926" s="14">
        <f>E926*D926</f>
        <v>10075</v>
      </c>
      <c r="H926" s="16">
        <v>500</v>
      </c>
    </row>
    <row r="927" spans="1:8" ht="12.75" customHeight="1" x14ac:dyDescent="0.3">
      <c r="B927" s="278"/>
    </row>
    <row r="928" spans="1:8" ht="12.75" customHeight="1" x14ac:dyDescent="0.3">
      <c r="B928" s="278"/>
    </row>
    <row r="929" spans="1:8" ht="12.75" customHeight="1" x14ac:dyDescent="0.3">
      <c r="B929" s="278"/>
    </row>
    <row r="930" spans="1:8" ht="12.75" customHeight="1" x14ac:dyDescent="0.3">
      <c r="A930" s="5" t="s">
        <v>324</v>
      </c>
      <c r="B930" s="6" t="s">
        <v>254</v>
      </c>
      <c r="C930" s="7"/>
      <c r="D930" s="8"/>
    </row>
    <row r="931" spans="1:8" ht="12.75" customHeight="1" x14ac:dyDescent="0.3">
      <c r="A931" s="5" t="s">
        <v>328</v>
      </c>
      <c r="B931" s="6" t="s">
        <v>281</v>
      </c>
      <c r="C931" s="7"/>
      <c r="D931" s="8"/>
    </row>
    <row r="932" spans="1:8" ht="12.75" customHeight="1" x14ac:dyDescent="0.3">
      <c r="A932" s="11" t="s">
        <v>287</v>
      </c>
      <c r="B932" s="278" t="s">
        <v>288</v>
      </c>
      <c r="C932" s="12" t="s">
        <v>16</v>
      </c>
      <c r="D932" s="21">
        <v>207</v>
      </c>
      <c r="E932" s="13">
        <f>H932</f>
        <v>90</v>
      </c>
      <c r="F932" s="14">
        <f>E932*D932</f>
        <v>18630</v>
      </c>
      <c r="H932" s="16">
        <v>90</v>
      </c>
    </row>
    <row r="933" spans="1:8" ht="12.75" customHeight="1" x14ac:dyDescent="0.3">
      <c r="B933" s="278"/>
    </row>
    <row r="934" spans="1:8" ht="12.75" customHeight="1" x14ac:dyDescent="0.3">
      <c r="B934" s="278"/>
    </row>
    <row r="935" spans="1:8" ht="12.75" customHeight="1" x14ac:dyDescent="0.3">
      <c r="B935" s="278"/>
    </row>
    <row r="936" spans="1:8" ht="12.75" customHeight="1" x14ac:dyDescent="0.3">
      <c r="A936" s="11" t="s">
        <v>16</v>
      </c>
      <c r="B936" s="278" t="s">
        <v>282</v>
      </c>
      <c r="C936" s="12" t="s">
        <v>16</v>
      </c>
      <c r="D936" s="21">
        <v>45</v>
      </c>
      <c r="E936" s="13">
        <f>H936</f>
        <v>90</v>
      </c>
      <c r="F936" s="14">
        <f>E936*D936</f>
        <v>4050</v>
      </c>
      <c r="H936" s="16">
        <v>90</v>
      </c>
    </row>
    <row r="937" spans="1:8" ht="12.75" customHeight="1" x14ac:dyDescent="0.3">
      <c r="B937" s="278"/>
    </row>
    <row r="938" spans="1:8" ht="12.75" customHeight="1" x14ac:dyDescent="0.3">
      <c r="B938" s="278"/>
    </row>
    <row r="939" spans="1:8" ht="12.75" customHeight="1" x14ac:dyDescent="0.3">
      <c r="B939" s="278"/>
    </row>
    <row r="940" spans="1:8" ht="12.75" customHeight="1" x14ac:dyDescent="0.3">
      <c r="A940" s="11" t="s">
        <v>283</v>
      </c>
      <c r="B940" s="278" t="s">
        <v>319</v>
      </c>
      <c r="C940" s="12" t="s">
        <v>16</v>
      </c>
      <c r="D940" s="21">
        <v>13.24</v>
      </c>
      <c r="E940" s="13">
        <f>H940</f>
        <v>900</v>
      </c>
      <c r="F940" s="14">
        <f>E940*D940</f>
        <v>11916</v>
      </c>
      <c r="H940" s="16">
        <v>900</v>
      </c>
    </row>
    <row r="941" spans="1:8" ht="12.75" customHeight="1" x14ac:dyDescent="0.3">
      <c r="B941" s="278"/>
    </row>
    <row r="942" spans="1:8" ht="12.75" customHeight="1" x14ac:dyDescent="0.3">
      <c r="B942" s="278"/>
    </row>
    <row r="943" spans="1:8" ht="12.75" customHeight="1" x14ac:dyDescent="0.3">
      <c r="B943" s="278"/>
    </row>
    <row r="944" spans="1:8" ht="12.75" customHeight="1" x14ac:dyDescent="0.3">
      <c r="A944" s="11" t="s">
        <v>329</v>
      </c>
      <c r="B944" s="278" t="s">
        <v>330</v>
      </c>
      <c r="C944" s="12" t="s">
        <v>16</v>
      </c>
      <c r="D944" s="21">
        <v>109</v>
      </c>
      <c r="E944" s="13">
        <f>H944</f>
        <v>1233</v>
      </c>
      <c r="F944" s="14">
        <f>E944*D944</f>
        <v>134397</v>
      </c>
      <c r="H944" s="16">
        <v>1233</v>
      </c>
    </row>
    <row r="945" spans="1:8" ht="12.75" customHeight="1" x14ac:dyDescent="0.3">
      <c r="B945" s="278"/>
    </row>
    <row r="946" spans="1:8" ht="12.75" customHeight="1" x14ac:dyDescent="0.3">
      <c r="B946" s="278"/>
    </row>
    <row r="947" spans="1:8" ht="12.75" customHeight="1" x14ac:dyDescent="0.3">
      <c r="B947" s="278"/>
    </row>
    <row r="948" spans="1:8" ht="12.75" customHeight="1" thickBot="1" x14ac:dyDescent="0.35">
      <c r="B948" s="278"/>
    </row>
    <row r="949" spans="1:8" ht="12.75" customHeight="1" thickBot="1" x14ac:dyDescent="0.35">
      <c r="A949" s="59" t="s">
        <v>328</v>
      </c>
      <c r="B949" s="60" t="s">
        <v>289</v>
      </c>
      <c r="C949" s="61"/>
      <c r="D949" s="62"/>
      <c r="E949" s="63"/>
      <c r="F949" s="64">
        <f>F944+F940+F936+F932+F926+F921+F915+F909+F901+F895+F892+F888+F884+F880</f>
        <v>460840.95</v>
      </c>
    </row>
    <row r="950" spans="1:8" ht="12.75" customHeight="1" x14ac:dyDescent="0.3">
      <c r="A950" s="5" t="s">
        <v>331</v>
      </c>
      <c r="B950" s="6" t="s">
        <v>291</v>
      </c>
      <c r="C950" s="7"/>
      <c r="D950" s="8"/>
    </row>
    <row r="951" spans="1:8" ht="12.75" customHeight="1" x14ac:dyDescent="0.3">
      <c r="A951" s="11" t="s">
        <v>287</v>
      </c>
      <c r="B951" s="278" t="s">
        <v>288</v>
      </c>
      <c r="C951" s="12" t="s">
        <v>16</v>
      </c>
      <c r="D951" s="21">
        <v>55</v>
      </c>
      <c r="E951" s="13">
        <f>H951</f>
        <v>105</v>
      </c>
      <c r="F951" s="14">
        <f>E951*D951</f>
        <v>5775</v>
      </c>
      <c r="H951" s="16">
        <v>105</v>
      </c>
    </row>
    <row r="952" spans="1:8" ht="12.75" customHeight="1" x14ac:dyDescent="0.3">
      <c r="B952" s="278"/>
    </row>
    <row r="953" spans="1:8" ht="12.75" customHeight="1" x14ac:dyDescent="0.3">
      <c r="B953" s="278"/>
    </row>
    <row r="954" spans="1:8" ht="12.75" customHeight="1" thickBot="1" x14ac:dyDescent="0.35">
      <c r="B954" s="278"/>
    </row>
    <row r="955" spans="1:8" ht="12.75" customHeight="1" thickBot="1" x14ac:dyDescent="0.35">
      <c r="A955" s="59" t="s">
        <v>331</v>
      </c>
      <c r="B955" s="60" t="s">
        <v>292</v>
      </c>
      <c r="C955" s="61"/>
      <c r="D955" s="62"/>
      <c r="E955" s="63"/>
      <c r="F955" s="64">
        <f>F951</f>
        <v>5775</v>
      </c>
    </row>
    <row r="956" spans="1:8" ht="12.75" customHeight="1" x14ac:dyDescent="0.3">
      <c r="A956" s="5" t="s">
        <v>322</v>
      </c>
      <c r="B956" s="6" t="s">
        <v>332</v>
      </c>
      <c r="C956" s="7"/>
      <c r="D956" s="8"/>
    </row>
    <row r="957" spans="1:8" ht="12.75" customHeight="1" x14ac:dyDescent="0.3">
      <c r="A957" s="5" t="s">
        <v>242</v>
      </c>
      <c r="B957" s="6" t="s">
        <v>333</v>
      </c>
      <c r="C957" s="7"/>
      <c r="D957" s="8"/>
    </row>
    <row r="958" spans="1:8" ht="12.75" customHeight="1" x14ac:dyDescent="0.3">
      <c r="A958" s="5" t="s">
        <v>334</v>
      </c>
      <c r="B958" s="6" t="s">
        <v>335</v>
      </c>
      <c r="C958" s="7"/>
      <c r="D958" s="8"/>
    </row>
    <row r="959" spans="1:8" ht="12.75" customHeight="1" x14ac:dyDescent="0.3">
      <c r="A959" s="5" t="s">
        <v>336</v>
      </c>
      <c r="B959" s="6" t="s">
        <v>337</v>
      </c>
      <c r="C959" s="7"/>
      <c r="D959" s="8"/>
    </row>
    <row r="960" spans="1:8" ht="12.75" customHeight="1" x14ac:dyDescent="0.3">
      <c r="A960" s="5" t="s">
        <v>338</v>
      </c>
      <c r="B960" s="6" t="s">
        <v>339</v>
      </c>
      <c r="C960" s="7"/>
      <c r="D960" s="8"/>
    </row>
    <row r="961" spans="1:8" ht="12.75" customHeight="1" x14ac:dyDescent="0.3">
      <c r="A961" s="5" t="s">
        <v>340</v>
      </c>
      <c r="B961" s="6" t="s">
        <v>341</v>
      </c>
      <c r="C961" s="7"/>
      <c r="D961" s="8"/>
    </row>
    <row r="962" spans="1:8" ht="12.75" customHeight="1" x14ac:dyDescent="0.3">
      <c r="A962" s="11" t="s">
        <v>342</v>
      </c>
      <c r="B962" s="278" t="s">
        <v>343</v>
      </c>
      <c r="C962" s="12" t="s">
        <v>49</v>
      </c>
      <c r="D962" s="21">
        <v>9</v>
      </c>
      <c r="E962" s="13">
        <f>H962</f>
        <v>1900</v>
      </c>
      <c r="F962" s="14">
        <f>E962*D962</f>
        <v>17100</v>
      </c>
      <c r="H962" s="16">
        <v>1900</v>
      </c>
    </row>
    <row r="963" spans="1:8" ht="12.75" customHeight="1" x14ac:dyDescent="0.3">
      <c r="B963" s="278"/>
    </row>
    <row r="964" spans="1:8" ht="12.75" customHeight="1" x14ac:dyDescent="0.3">
      <c r="A964" s="11" t="s">
        <v>344</v>
      </c>
      <c r="B964" s="278" t="s">
        <v>345</v>
      </c>
      <c r="C964" s="12" t="s">
        <v>49</v>
      </c>
      <c r="D964" s="21">
        <v>1</v>
      </c>
      <c r="E964" s="13">
        <f>H964</f>
        <v>21000</v>
      </c>
      <c r="F964" s="14">
        <f>E964*D964</f>
        <v>21000</v>
      </c>
      <c r="H964" s="16">
        <v>21000</v>
      </c>
    </row>
    <row r="965" spans="1:8" ht="12.75" customHeight="1" x14ac:dyDescent="0.3">
      <c r="B965" s="278"/>
    </row>
    <row r="966" spans="1:8" ht="12.75" customHeight="1" x14ac:dyDescent="0.3">
      <c r="B966" s="278"/>
    </row>
    <row r="967" spans="1:8" ht="12.75" customHeight="1" x14ac:dyDescent="0.3">
      <c r="B967" s="278"/>
    </row>
    <row r="968" spans="1:8" ht="12.75" customHeight="1" x14ac:dyDescent="0.3">
      <c r="A968" s="11" t="s">
        <v>346</v>
      </c>
      <c r="B968" s="278" t="s">
        <v>347</v>
      </c>
      <c r="C968" s="12" t="s">
        <v>49</v>
      </c>
      <c r="D968" s="21">
        <v>1</v>
      </c>
      <c r="E968" s="13">
        <f>H968</f>
        <v>23000</v>
      </c>
      <c r="F968" s="14">
        <f>E968*D968</f>
        <v>23000</v>
      </c>
      <c r="H968" s="16">
        <v>23000</v>
      </c>
    </row>
    <row r="969" spans="1:8" ht="12.75" customHeight="1" x14ac:dyDescent="0.3">
      <c r="B969" s="278"/>
    </row>
    <row r="970" spans="1:8" ht="12.75" customHeight="1" x14ac:dyDescent="0.3">
      <c r="B970" s="278"/>
    </row>
    <row r="971" spans="1:8" ht="12.75" customHeight="1" x14ac:dyDescent="0.3">
      <c r="A971" s="11" t="s">
        <v>348</v>
      </c>
      <c r="B971" s="278" t="s">
        <v>349</v>
      </c>
      <c r="C971" s="12" t="s">
        <v>49</v>
      </c>
      <c r="D971" s="21">
        <v>3</v>
      </c>
      <c r="E971" s="13">
        <f>H971</f>
        <v>1685</v>
      </c>
      <c r="F971" s="14">
        <f>E971*D971</f>
        <v>5055</v>
      </c>
      <c r="H971" s="16">
        <v>1685</v>
      </c>
    </row>
    <row r="972" spans="1:8" ht="12.75" customHeight="1" x14ac:dyDescent="0.3">
      <c r="B972" s="278"/>
    </row>
    <row r="973" spans="1:8" ht="12.75" customHeight="1" x14ac:dyDescent="0.3">
      <c r="B973" s="278"/>
    </row>
    <row r="974" spans="1:8" ht="12.75" customHeight="1" x14ac:dyDescent="0.3">
      <c r="A974" s="11" t="s">
        <v>350</v>
      </c>
      <c r="B974" s="278" t="s">
        <v>351</v>
      </c>
      <c r="C974" s="12" t="s">
        <v>49</v>
      </c>
      <c r="D974" s="21">
        <v>4</v>
      </c>
      <c r="E974" s="13">
        <f>H974</f>
        <v>1685</v>
      </c>
      <c r="F974" s="14">
        <f>E974*D974</f>
        <v>6740</v>
      </c>
      <c r="H974" s="16">
        <v>1685</v>
      </c>
    </row>
    <row r="975" spans="1:8" ht="12.75" customHeight="1" x14ac:dyDescent="0.3">
      <c r="B975" s="278"/>
    </row>
    <row r="976" spans="1:8" ht="12.75" customHeight="1" x14ac:dyDescent="0.3">
      <c r="B976" s="278"/>
    </row>
    <row r="977" spans="1:8" ht="12.75" customHeight="1" x14ac:dyDescent="0.3">
      <c r="A977" s="11" t="s">
        <v>352</v>
      </c>
      <c r="B977" s="278" t="s">
        <v>353</v>
      </c>
      <c r="C977" s="12" t="s">
        <v>49</v>
      </c>
      <c r="D977" s="21">
        <v>1</v>
      </c>
      <c r="E977" s="13">
        <f>H977</f>
        <v>1940</v>
      </c>
      <c r="F977" s="14">
        <f>E977*D977</f>
        <v>1940</v>
      </c>
      <c r="H977" s="16">
        <v>1940</v>
      </c>
    </row>
    <row r="978" spans="1:8" ht="12.75" customHeight="1" x14ac:dyDescent="0.3">
      <c r="B978" s="278"/>
    </row>
    <row r="979" spans="1:8" ht="12.75" customHeight="1" thickBot="1" x14ac:dyDescent="0.35">
      <c r="B979" s="278"/>
    </row>
    <row r="980" spans="1:8" ht="12.75" customHeight="1" thickBot="1" x14ac:dyDescent="0.35">
      <c r="A980" s="59" t="s">
        <v>340</v>
      </c>
      <c r="B980" s="60" t="s">
        <v>354</v>
      </c>
      <c r="C980" s="61"/>
      <c r="D980" s="62"/>
      <c r="E980" s="63"/>
      <c r="F980" s="64">
        <f>F977+F974+F971+F968+F964+F962</f>
        <v>74835</v>
      </c>
    </row>
    <row r="981" spans="1:8" ht="12.75" customHeight="1" x14ac:dyDescent="0.3">
      <c r="A981" s="5" t="s">
        <v>355</v>
      </c>
      <c r="B981" s="6" t="s">
        <v>356</v>
      </c>
      <c r="C981" s="7"/>
      <c r="D981" s="8"/>
    </row>
    <row r="982" spans="1:8" ht="12.75" customHeight="1" x14ac:dyDescent="0.3">
      <c r="A982" s="11" t="s">
        <v>357</v>
      </c>
      <c r="B982" s="278" t="s">
        <v>358</v>
      </c>
      <c r="C982" s="12" t="s">
        <v>49</v>
      </c>
      <c r="D982" s="21">
        <v>1</v>
      </c>
      <c r="E982" s="13">
        <f>H982</f>
        <v>23370</v>
      </c>
      <c r="F982" s="14">
        <f>E982*D982</f>
        <v>23370</v>
      </c>
      <c r="H982" s="16">
        <v>23370</v>
      </c>
    </row>
    <row r="983" spans="1:8" ht="12.75" customHeight="1" x14ac:dyDescent="0.3">
      <c r="B983" s="278"/>
    </row>
    <row r="984" spans="1:8" ht="12.75" customHeight="1" x14ac:dyDescent="0.3">
      <c r="B984" s="278"/>
    </row>
    <row r="985" spans="1:8" ht="12.75" customHeight="1" x14ac:dyDescent="0.3">
      <c r="A985" s="11" t="s">
        <v>359</v>
      </c>
      <c r="B985" s="278" t="s">
        <v>360</v>
      </c>
      <c r="C985" s="12" t="s">
        <v>49</v>
      </c>
      <c r="D985" s="21">
        <v>1</v>
      </c>
      <c r="E985" s="13">
        <f>H985</f>
        <v>2660</v>
      </c>
      <c r="F985" s="14">
        <f>E985*D985</f>
        <v>2660</v>
      </c>
      <c r="H985" s="16">
        <v>2660</v>
      </c>
    </row>
    <row r="986" spans="1:8" ht="12.75" customHeight="1" x14ac:dyDescent="0.3">
      <c r="B986" s="278"/>
    </row>
    <row r="987" spans="1:8" ht="12.75" customHeight="1" thickBot="1" x14ac:dyDescent="0.35">
      <c r="B987" s="278"/>
    </row>
    <row r="988" spans="1:8" ht="12.75" customHeight="1" thickBot="1" x14ac:dyDescent="0.35">
      <c r="A988" s="59" t="s">
        <v>355</v>
      </c>
      <c r="B988" s="60" t="s">
        <v>361</v>
      </c>
      <c r="C988" s="61"/>
      <c r="D988" s="62"/>
      <c r="E988" s="63"/>
      <c r="F988" s="64">
        <f>F985+F982</f>
        <v>26030</v>
      </c>
    </row>
    <row r="989" spans="1:8" ht="12.75" customHeight="1" x14ac:dyDescent="0.3">
      <c r="A989" s="5" t="s">
        <v>362</v>
      </c>
      <c r="B989" s="6" t="s">
        <v>363</v>
      </c>
      <c r="C989" s="7"/>
      <c r="D989" s="8"/>
    </row>
    <row r="990" spans="1:8" ht="12.75" customHeight="1" x14ac:dyDescent="0.3">
      <c r="A990" s="11" t="s">
        <v>357</v>
      </c>
      <c r="B990" s="278" t="s">
        <v>358</v>
      </c>
      <c r="C990" s="12" t="s">
        <v>49</v>
      </c>
      <c r="D990" s="21">
        <v>1</v>
      </c>
      <c r="E990" s="13">
        <f>H990</f>
        <v>23370</v>
      </c>
      <c r="F990" s="14">
        <f>E990*D990</f>
        <v>23370</v>
      </c>
      <c r="H990" s="16">
        <v>23370</v>
      </c>
    </row>
    <row r="991" spans="1:8" ht="12.75" customHeight="1" x14ac:dyDescent="0.3">
      <c r="B991" s="278"/>
    </row>
    <row r="992" spans="1:8" ht="12.75" customHeight="1" x14ac:dyDescent="0.3">
      <c r="B992" s="278"/>
    </row>
    <row r="993" spans="1:8" ht="12.75" customHeight="1" x14ac:dyDescent="0.3">
      <c r="A993" s="11" t="s">
        <v>359</v>
      </c>
      <c r="B993" s="278" t="s">
        <v>360</v>
      </c>
      <c r="C993" s="12" t="s">
        <v>49</v>
      </c>
      <c r="D993" s="21">
        <v>6</v>
      </c>
      <c r="E993" s="13">
        <f>H993</f>
        <v>2660</v>
      </c>
      <c r="F993" s="14">
        <f>E993*D993</f>
        <v>15960</v>
      </c>
      <c r="H993" s="16">
        <v>2660</v>
      </c>
    </row>
    <row r="994" spans="1:8" ht="12.75" customHeight="1" x14ac:dyDescent="0.3">
      <c r="B994" s="278"/>
    </row>
    <row r="995" spans="1:8" ht="12.75" customHeight="1" thickBot="1" x14ac:dyDescent="0.35">
      <c r="B995" s="278"/>
    </row>
    <row r="996" spans="1:8" ht="12.75" customHeight="1" thickBot="1" x14ac:dyDescent="0.35">
      <c r="A996" s="59" t="s">
        <v>362</v>
      </c>
      <c r="B996" s="60" t="s">
        <v>364</v>
      </c>
      <c r="C996" s="61"/>
      <c r="D996" s="62"/>
      <c r="E996" s="63"/>
      <c r="F996" s="64">
        <f>F993+F990</f>
        <v>39330</v>
      </c>
    </row>
    <row r="997" spans="1:8" ht="12.75" customHeight="1" x14ac:dyDescent="0.3">
      <c r="A997" s="5" t="s">
        <v>365</v>
      </c>
      <c r="B997" s="6" t="s">
        <v>366</v>
      </c>
      <c r="C997" s="7"/>
      <c r="D997" s="8"/>
    </row>
    <row r="998" spans="1:8" ht="12.75" customHeight="1" x14ac:dyDescent="0.3">
      <c r="A998" s="11" t="s">
        <v>367</v>
      </c>
      <c r="B998" s="278" t="s">
        <v>368</v>
      </c>
      <c r="C998" s="12" t="s">
        <v>49</v>
      </c>
      <c r="D998" s="21">
        <v>1</v>
      </c>
      <c r="E998" s="13">
        <f>H998</f>
        <v>796</v>
      </c>
      <c r="F998" s="14">
        <f>E998*D998</f>
        <v>796</v>
      </c>
      <c r="H998" s="16">
        <v>796</v>
      </c>
    </row>
    <row r="999" spans="1:8" ht="12.75" customHeight="1" x14ac:dyDescent="0.3">
      <c r="B999" s="278"/>
    </row>
    <row r="1000" spans="1:8" ht="12.75" customHeight="1" x14ac:dyDescent="0.3">
      <c r="B1000" s="278"/>
    </row>
    <row r="1001" spans="1:8" ht="12.75" customHeight="1" x14ac:dyDescent="0.3">
      <c r="B1001" s="278"/>
    </row>
    <row r="1002" spans="1:8" ht="12.75" customHeight="1" x14ac:dyDescent="0.3">
      <c r="A1002" s="11" t="s">
        <v>369</v>
      </c>
      <c r="B1002" s="278" t="s">
        <v>370</v>
      </c>
      <c r="C1002" s="12" t="s">
        <v>49</v>
      </c>
      <c r="D1002" s="21">
        <v>2</v>
      </c>
      <c r="E1002" s="13">
        <f>H1002</f>
        <v>187</v>
      </c>
      <c r="F1002" s="14">
        <f>E1002*D1002</f>
        <v>374</v>
      </c>
      <c r="H1002" s="16">
        <v>187</v>
      </c>
    </row>
    <row r="1003" spans="1:8" ht="12.75" customHeight="1" x14ac:dyDescent="0.3">
      <c r="B1003" s="278"/>
    </row>
    <row r="1004" spans="1:8" ht="12.75" customHeight="1" x14ac:dyDescent="0.3">
      <c r="B1004" s="278"/>
    </row>
    <row r="1005" spans="1:8" ht="12.75" customHeight="1" x14ac:dyDescent="0.3">
      <c r="A1005" s="11" t="s">
        <v>371</v>
      </c>
      <c r="B1005" s="278" t="s">
        <v>372</v>
      </c>
      <c r="C1005" s="12" t="s">
        <v>49</v>
      </c>
      <c r="D1005" s="21">
        <v>7</v>
      </c>
      <c r="E1005" s="13">
        <f>H1005</f>
        <v>192</v>
      </c>
      <c r="F1005" s="14">
        <f>E1005*D1005</f>
        <v>1344</v>
      </c>
      <c r="H1005" s="16">
        <v>192</v>
      </c>
    </row>
    <row r="1006" spans="1:8" ht="12.75" customHeight="1" x14ac:dyDescent="0.3">
      <c r="B1006" s="278"/>
    </row>
    <row r="1007" spans="1:8" ht="12.75" customHeight="1" x14ac:dyDescent="0.3">
      <c r="B1007" s="278"/>
    </row>
    <row r="1008" spans="1:8" ht="12.75" customHeight="1" x14ac:dyDescent="0.3">
      <c r="A1008" s="11" t="s">
        <v>373</v>
      </c>
      <c r="B1008" s="278" t="s">
        <v>374</v>
      </c>
      <c r="C1008" s="12" t="s">
        <v>49</v>
      </c>
      <c r="D1008" s="21">
        <v>2</v>
      </c>
      <c r="E1008" s="13">
        <f>H1008</f>
        <v>649</v>
      </c>
      <c r="F1008" s="14">
        <f>E1008*D1008</f>
        <v>1298</v>
      </c>
      <c r="H1008" s="16">
        <v>649</v>
      </c>
    </row>
    <row r="1009" spans="1:8" ht="12.75" customHeight="1" x14ac:dyDescent="0.3">
      <c r="B1009" s="278"/>
    </row>
    <row r="1010" spans="1:8" ht="12.75" customHeight="1" thickBot="1" x14ac:dyDescent="0.35">
      <c r="B1010" s="278"/>
    </row>
    <row r="1011" spans="1:8" ht="12.75" customHeight="1" thickBot="1" x14ac:dyDescent="0.35">
      <c r="A1011" s="59" t="s">
        <v>365</v>
      </c>
      <c r="B1011" s="60" t="s">
        <v>375</v>
      </c>
      <c r="C1011" s="61"/>
      <c r="D1011" s="62"/>
      <c r="E1011" s="63"/>
      <c r="F1011" s="64">
        <f>F1008+F1005+F1002+F998</f>
        <v>3812</v>
      </c>
    </row>
    <row r="1012" spans="1:8" ht="12.75" customHeight="1" x14ac:dyDescent="0.3">
      <c r="A1012" s="5" t="s">
        <v>376</v>
      </c>
      <c r="B1012" s="6" t="s">
        <v>377</v>
      </c>
      <c r="C1012" s="7"/>
      <c r="D1012" s="8"/>
    </row>
    <row r="1013" spans="1:8" ht="12.75" customHeight="1" x14ac:dyDescent="0.3">
      <c r="A1013" s="11" t="s">
        <v>367</v>
      </c>
      <c r="B1013" s="278" t="s">
        <v>368</v>
      </c>
      <c r="C1013" s="12" t="s">
        <v>49</v>
      </c>
      <c r="D1013" s="21">
        <v>1</v>
      </c>
      <c r="E1013" s="13">
        <f>H1013</f>
        <v>796</v>
      </c>
      <c r="F1013" s="14">
        <f>E1013*D1013</f>
        <v>796</v>
      </c>
      <c r="H1013" s="16">
        <v>796</v>
      </c>
    </row>
    <row r="1014" spans="1:8" ht="12.75" customHeight="1" x14ac:dyDescent="0.3">
      <c r="B1014" s="278"/>
    </row>
    <row r="1015" spans="1:8" ht="12.75" customHeight="1" x14ac:dyDescent="0.3">
      <c r="B1015" s="278"/>
    </row>
    <row r="1016" spans="1:8" ht="12.75" customHeight="1" x14ac:dyDescent="0.3">
      <c r="B1016" s="278"/>
    </row>
    <row r="1017" spans="1:8" ht="12.75" customHeight="1" x14ac:dyDescent="0.3">
      <c r="A1017" s="11" t="s">
        <v>369</v>
      </c>
      <c r="B1017" s="278" t="s">
        <v>370</v>
      </c>
      <c r="C1017" s="12" t="s">
        <v>49</v>
      </c>
      <c r="D1017" s="21">
        <v>1</v>
      </c>
      <c r="E1017" s="13">
        <f>H1017</f>
        <v>187</v>
      </c>
      <c r="F1017" s="14">
        <f>E1017*D1017</f>
        <v>187</v>
      </c>
      <c r="H1017" s="16">
        <v>187</v>
      </c>
    </row>
    <row r="1018" spans="1:8" ht="12.75" customHeight="1" x14ac:dyDescent="0.3">
      <c r="B1018" s="278"/>
    </row>
    <row r="1019" spans="1:8" ht="12.75" customHeight="1" x14ac:dyDescent="0.3">
      <c r="B1019" s="278"/>
    </row>
    <row r="1020" spans="1:8" ht="12.75" customHeight="1" x14ac:dyDescent="0.3">
      <c r="A1020" s="11" t="s">
        <v>371</v>
      </c>
      <c r="B1020" s="278" t="s">
        <v>372</v>
      </c>
      <c r="C1020" s="12" t="s">
        <v>49</v>
      </c>
      <c r="D1020" s="21">
        <v>6</v>
      </c>
      <c r="E1020" s="13">
        <f>H1020</f>
        <v>192</v>
      </c>
      <c r="F1020" s="14">
        <f>E1020*D1020</f>
        <v>1152</v>
      </c>
      <c r="H1020" s="16">
        <v>192</v>
      </c>
    </row>
    <row r="1021" spans="1:8" ht="12.75" customHeight="1" x14ac:dyDescent="0.3">
      <c r="B1021" s="278"/>
    </row>
    <row r="1022" spans="1:8" ht="12.75" customHeight="1" x14ac:dyDescent="0.3">
      <c r="B1022" s="278"/>
    </row>
    <row r="1023" spans="1:8" ht="12.75" customHeight="1" x14ac:dyDescent="0.3">
      <c r="A1023" s="11" t="s">
        <v>373</v>
      </c>
      <c r="B1023" s="278" t="s">
        <v>374</v>
      </c>
      <c r="C1023" s="12" t="s">
        <v>49</v>
      </c>
      <c r="D1023" s="21">
        <v>2</v>
      </c>
      <c r="E1023" s="13">
        <f>H1023</f>
        <v>649</v>
      </c>
      <c r="F1023" s="14">
        <f>E1023*D1023</f>
        <v>1298</v>
      </c>
      <c r="H1023" s="16">
        <v>649</v>
      </c>
    </row>
    <row r="1024" spans="1:8" ht="12.75" customHeight="1" x14ac:dyDescent="0.3">
      <c r="B1024" s="278"/>
    </row>
    <row r="1025" spans="1:8" ht="12.75" customHeight="1" thickBot="1" x14ac:dyDescent="0.35">
      <c r="B1025" s="278"/>
    </row>
    <row r="1026" spans="1:8" ht="12.75" customHeight="1" thickBot="1" x14ac:dyDescent="0.35">
      <c r="A1026" s="59" t="s">
        <v>376</v>
      </c>
      <c r="B1026" s="60" t="s">
        <v>378</v>
      </c>
      <c r="C1026" s="61"/>
      <c r="D1026" s="62"/>
      <c r="E1026" s="63"/>
      <c r="F1026" s="64">
        <f>F1023+F1020+F1017+F1013</f>
        <v>3433</v>
      </c>
    </row>
    <row r="1027" spans="1:8" ht="12.75" customHeight="1" x14ac:dyDescent="0.3">
      <c r="A1027" s="5" t="s">
        <v>379</v>
      </c>
      <c r="B1027" s="6" t="s">
        <v>380</v>
      </c>
      <c r="C1027" s="7"/>
      <c r="D1027" s="8"/>
    </row>
    <row r="1028" spans="1:8" ht="12.75" customHeight="1" x14ac:dyDescent="0.3">
      <c r="A1028" s="11" t="s">
        <v>367</v>
      </c>
      <c r="B1028" s="278" t="s">
        <v>368</v>
      </c>
      <c r="C1028" s="12" t="s">
        <v>49</v>
      </c>
      <c r="D1028" s="21">
        <v>1</v>
      </c>
      <c r="E1028" s="13">
        <f>H1028</f>
        <v>796</v>
      </c>
      <c r="F1028" s="14">
        <f>E1028*D1028</f>
        <v>796</v>
      </c>
      <c r="H1028" s="16">
        <v>796</v>
      </c>
    </row>
    <row r="1029" spans="1:8" ht="12.75" customHeight="1" x14ac:dyDescent="0.3">
      <c r="B1029" s="278"/>
    </row>
    <row r="1030" spans="1:8" ht="12.75" customHeight="1" x14ac:dyDescent="0.3">
      <c r="B1030" s="278"/>
    </row>
    <row r="1031" spans="1:8" ht="12.75" customHeight="1" x14ac:dyDescent="0.3">
      <c r="B1031" s="278"/>
    </row>
    <row r="1032" spans="1:8" ht="12.75" customHeight="1" x14ac:dyDescent="0.3">
      <c r="A1032" s="11" t="s">
        <v>369</v>
      </c>
      <c r="B1032" s="278" t="s">
        <v>370</v>
      </c>
      <c r="C1032" s="12" t="s">
        <v>49</v>
      </c>
      <c r="D1032" s="21">
        <v>2</v>
      </c>
      <c r="E1032" s="13">
        <f>H1032</f>
        <v>187</v>
      </c>
      <c r="F1032" s="14">
        <f>E1032*D1032</f>
        <v>374</v>
      </c>
      <c r="H1032" s="16">
        <v>187</v>
      </c>
    </row>
    <row r="1033" spans="1:8" ht="12.75" customHeight="1" x14ac:dyDescent="0.3">
      <c r="B1033" s="278"/>
    </row>
    <row r="1034" spans="1:8" ht="12.75" customHeight="1" x14ac:dyDescent="0.3">
      <c r="B1034" s="278"/>
    </row>
    <row r="1035" spans="1:8" ht="12.75" customHeight="1" x14ac:dyDescent="0.3">
      <c r="A1035" s="11" t="s">
        <v>371</v>
      </c>
      <c r="B1035" s="278" t="s">
        <v>372</v>
      </c>
      <c r="C1035" s="12" t="s">
        <v>49</v>
      </c>
      <c r="D1035" s="21">
        <v>6</v>
      </c>
      <c r="E1035" s="13">
        <f>H1035</f>
        <v>192</v>
      </c>
      <c r="F1035" s="14">
        <f>E1035*D1035</f>
        <v>1152</v>
      </c>
      <c r="H1035" s="16">
        <v>192</v>
      </c>
    </row>
    <row r="1036" spans="1:8" ht="12.75" customHeight="1" x14ac:dyDescent="0.3">
      <c r="B1036" s="278"/>
    </row>
    <row r="1037" spans="1:8" ht="12.75" customHeight="1" x14ac:dyDescent="0.3">
      <c r="B1037" s="278"/>
    </row>
    <row r="1038" spans="1:8" ht="12.75" customHeight="1" x14ac:dyDescent="0.3">
      <c r="A1038" s="11" t="s">
        <v>381</v>
      </c>
      <c r="B1038" s="278" t="s">
        <v>382</v>
      </c>
      <c r="C1038" s="12" t="s">
        <v>49</v>
      </c>
      <c r="D1038" s="21">
        <v>3</v>
      </c>
      <c r="E1038" s="13">
        <f>H1038</f>
        <v>192</v>
      </c>
      <c r="F1038" s="14">
        <f>E1038*D1038</f>
        <v>576</v>
      </c>
      <c r="H1038" s="16">
        <v>192</v>
      </c>
    </row>
    <row r="1039" spans="1:8" ht="12.75" customHeight="1" x14ac:dyDescent="0.3">
      <c r="B1039" s="278"/>
    </row>
    <row r="1040" spans="1:8" ht="12.75" customHeight="1" thickBot="1" x14ac:dyDescent="0.35">
      <c r="B1040" s="278"/>
    </row>
    <row r="1041" spans="1:8" ht="12.75" customHeight="1" thickBot="1" x14ac:dyDescent="0.35">
      <c r="A1041" s="59" t="s">
        <v>379</v>
      </c>
      <c r="B1041" s="60" t="s">
        <v>383</v>
      </c>
      <c r="C1041" s="61"/>
      <c r="D1041" s="62"/>
      <c r="E1041" s="63"/>
      <c r="F1041" s="64">
        <f>F1038+F1035+F1032+F1028</f>
        <v>2898</v>
      </c>
    </row>
    <row r="1042" spans="1:8" ht="12.75" customHeight="1" x14ac:dyDescent="0.3">
      <c r="A1042" s="5" t="s">
        <v>384</v>
      </c>
      <c r="B1042" s="6" t="s">
        <v>385</v>
      </c>
      <c r="C1042" s="7"/>
      <c r="D1042" s="8"/>
    </row>
    <row r="1043" spans="1:8" ht="12.75" customHeight="1" x14ac:dyDescent="0.3">
      <c r="A1043" s="11" t="s">
        <v>367</v>
      </c>
      <c r="B1043" s="278" t="s">
        <v>368</v>
      </c>
      <c r="C1043" s="12" t="s">
        <v>49</v>
      </c>
      <c r="D1043" s="21">
        <v>1</v>
      </c>
      <c r="E1043" s="13">
        <f>H1043</f>
        <v>796</v>
      </c>
      <c r="F1043" s="14">
        <f>E1043*D1043</f>
        <v>796</v>
      </c>
      <c r="H1043" s="16">
        <v>796</v>
      </c>
    </row>
    <row r="1044" spans="1:8" ht="12.75" customHeight="1" x14ac:dyDescent="0.3">
      <c r="B1044" s="278"/>
    </row>
    <row r="1045" spans="1:8" ht="12.75" customHeight="1" x14ac:dyDescent="0.3">
      <c r="B1045" s="278"/>
    </row>
    <row r="1046" spans="1:8" ht="12.75" customHeight="1" x14ac:dyDescent="0.3">
      <c r="B1046" s="278"/>
    </row>
    <row r="1047" spans="1:8" ht="12.75" customHeight="1" x14ac:dyDescent="0.3">
      <c r="A1047" s="11" t="s">
        <v>381</v>
      </c>
      <c r="B1047" s="278" t="s">
        <v>382</v>
      </c>
      <c r="C1047" s="12" t="s">
        <v>49</v>
      </c>
      <c r="D1047" s="21">
        <v>2</v>
      </c>
      <c r="E1047" s="13">
        <f>H1047</f>
        <v>187</v>
      </c>
      <c r="F1047" s="14">
        <f>E1047*D1047</f>
        <v>374</v>
      </c>
      <c r="H1047" s="16">
        <v>187</v>
      </c>
    </row>
    <row r="1048" spans="1:8" ht="12.75" customHeight="1" x14ac:dyDescent="0.3">
      <c r="B1048" s="278"/>
    </row>
    <row r="1049" spans="1:8" ht="12.75" customHeight="1" x14ac:dyDescent="0.3">
      <c r="B1049" s="278"/>
    </row>
    <row r="1050" spans="1:8" ht="12.75" customHeight="1" x14ac:dyDescent="0.3">
      <c r="A1050" s="11" t="s">
        <v>371</v>
      </c>
      <c r="B1050" s="278" t="s">
        <v>372</v>
      </c>
      <c r="C1050" s="12" t="s">
        <v>49</v>
      </c>
      <c r="D1050" s="21">
        <v>9</v>
      </c>
      <c r="E1050" s="13">
        <f>H1050</f>
        <v>192</v>
      </c>
      <c r="F1050" s="14">
        <f>E1050*D1050</f>
        <v>1728</v>
      </c>
      <c r="H1050" s="16">
        <v>192</v>
      </c>
    </row>
    <row r="1051" spans="1:8" ht="12.75" customHeight="1" x14ac:dyDescent="0.3">
      <c r="B1051" s="278"/>
    </row>
    <row r="1052" spans="1:8" ht="12.75" customHeight="1" x14ac:dyDescent="0.3">
      <c r="B1052" s="278"/>
    </row>
    <row r="1053" spans="1:8" ht="12.75" customHeight="1" x14ac:dyDescent="0.3">
      <c r="A1053" s="11" t="s">
        <v>369</v>
      </c>
      <c r="B1053" s="278" t="s">
        <v>370</v>
      </c>
      <c r="C1053" s="12" t="s">
        <v>49</v>
      </c>
      <c r="D1053" s="21">
        <v>2</v>
      </c>
      <c r="E1053" s="13">
        <f>H1053</f>
        <v>192</v>
      </c>
      <c r="F1053" s="14">
        <f>E1053*D1053</f>
        <v>384</v>
      </c>
      <c r="H1053" s="16">
        <v>192</v>
      </c>
    </row>
    <row r="1054" spans="1:8" ht="12.75" customHeight="1" x14ac:dyDescent="0.3">
      <c r="B1054" s="278"/>
    </row>
    <row r="1055" spans="1:8" ht="12.75" customHeight="1" thickBot="1" x14ac:dyDescent="0.35">
      <c r="B1055" s="278"/>
    </row>
    <row r="1056" spans="1:8" ht="12.75" customHeight="1" thickBot="1" x14ac:dyDescent="0.35">
      <c r="A1056" s="59" t="s">
        <v>384</v>
      </c>
      <c r="B1056" s="60" t="s">
        <v>386</v>
      </c>
      <c r="C1056" s="61"/>
      <c r="D1056" s="62"/>
      <c r="E1056" s="63"/>
      <c r="F1056" s="64">
        <f>F1053+F1050+F1047+F1043</f>
        <v>3282</v>
      </c>
    </row>
    <row r="1057" spans="1:8" ht="12.75" customHeight="1" x14ac:dyDescent="0.3">
      <c r="A1057" s="5" t="s">
        <v>387</v>
      </c>
      <c r="B1057" s="6" t="s">
        <v>388</v>
      </c>
      <c r="C1057" s="7"/>
      <c r="D1057" s="8"/>
    </row>
    <row r="1058" spans="1:8" ht="12.75" customHeight="1" x14ac:dyDescent="0.3">
      <c r="A1058" s="11" t="s">
        <v>367</v>
      </c>
      <c r="B1058" s="278" t="s">
        <v>368</v>
      </c>
      <c r="C1058" s="12" t="s">
        <v>49</v>
      </c>
      <c r="D1058" s="21">
        <v>1</v>
      </c>
      <c r="E1058" s="13">
        <f>H1058</f>
        <v>796</v>
      </c>
      <c r="F1058" s="14">
        <f>E1058*D1058</f>
        <v>796</v>
      </c>
      <c r="H1058" s="16">
        <v>796</v>
      </c>
    </row>
    <row r="1059" spans="1:8" ht="12.75" customHeight="1" x14ac:dyDescent="0.3">
      <c r="B1059" s="278"/>
    </row>
    <row r="1060" spans="1:8" ht="12.75" customHeight="1" x14ac:dyDescent="0.3">
      <c r="B1060" s="278"/>
    </row>
    <row r="1061" spans="1:8" ht="12.75" customHeight="1" x14ac:dyDescent="0.3">
      <c r="B1061" s="278"/>
    </row>
    <row r="1062" spans="1:8" ht="12.75" customHeight="1" x14ac:dyDescent="0.3">
      <c r="A1062" s="11" t="s">
        <v>381</v>
      </c>
      <c r="B1062" s="278" t="s">
        <v>382</v>
      </c>
      <c r="C1062" s="12" t="s">
        <v>49</v>
      </c>
      <c r="D1062" s="21">
        <v>2</v>
      </c>
      <c r="E1062" s="13">
        <f>H1062</f>
        <v>187</v>
      </c>
      <c r="F1062" s="14">
        <f>E1062*D1062</f>
        <v>374</v>
      </c>
      <c r="H1062" s="16">
        <v>187</v>
      </c>
    </row>
    <row r="1063" spans="1:8" ht="12.75" customHeight="1" x14ac:dyDescent="0.3">
      <c r="B1063" s="278"/>
    </row>
    <row r="1064" spans="1:8" ht="12.75" customHeight="1" x14ac:dyDescent="0.3">
      <c r="B1064" s="278"/>
    </row>
    <row r="1065" spans="1:8" ht="12.75" customHeight="1" x14ac:dyDescent="0.3">
      <c r="A1065" s="11" t="s">
        <v>371</v>
      </c>
      <c r="B1065" s="278" t="s">
        <v>372</v>
      </c>
      <c r="C1065" s="12" t="s">
        <v>49</v>
      </c>
      <c r="D1065" s="21">
        <v>10</v>
      </c>
      <c r="E1065" s="13">
        <f>H1065</f>
        <v>192</v>
      </c>
      <c r="F1065" s="14">
        <f>E1065*D1065</f>
        <v>1920</v>
      </c>
      <c r="H1065" s="16">
        <v>192</v>
      </c>
    </row>
    <row r="1066" spans="1:8" ht="12.75" customHeight="1" x14ac:dyDescent="0.3">
      <c r="B1066" s="278"/>
    </row>
    <row r="1067" spans="1:8" ht="12.75" customHeight="1" x14ac:dyDescent="0.3">
      <c r="B1067" s="278"/>
    </row>
    <row r="1068" spans="1:8" ht="12.75" customHeight="1" x14ac:dyDescent="0.3">
      <c r="A1068" s="11" t="s">
        <v>369</v>
      </c>
      <c r="B1068" s="278" t="s">
        <v>370</v>
      </c>
      <c r="C1068" s="12" t="s">
        <v>49</v>
      </c>
      <c r="D1068" s="21">
        <v>2</v>
      </c>
      <c r="E1068" s="13">
        <f>H1068</f>
        <v>192</v>
      </c>
      <c r="F1068" s="14">
        <f>E1068*D1068</f>
        <v>384</v>
      </c>
      <c r="H1068" s="16">
        <v>192</v>
      </c>
    </row>
    <row r="1069" spans="1:8" ht="12.75" customHeight="1" x14ac:dyDescent="0.3">
      <c r="B1069" s="278"/>
    </row>
    <row r="1070" spans="1:8" ht="12.75" customHeight="1" thickBot="1" x14ac:dyDescent="0.35">
      <c r="B1070" s="278"/>
    </row>
    <row r="1071" spans="1:8" ht="12.75" customHeight="1" thickBot="1" x14ac:dyDescent="0.35">
      <c r="A1071" s="59" t="s">
        <v>387</v>
      </c>
      <c r="B1071" s="60" t="s">
        <v>389</v>
      </c>
      <c r="C1071" s="61"/>
      <c r="D1071" s="62"/>
      <c r="E1071" s="63"/>
      <c r="F1071" s="64">
        <f>F1068+F1065+F1062+F1058</f>
        <v>3474</v>
      </c>
    </row>
    <row r="1072" spans="1:8" ht="12.75" customHeight="1" x14ac:dyDescent="0.3">
      <c r="A1072" s="5" t="s">
        <v>390</v>
      </c>
      <c r="B1072" s="6" t="s">
        <v>391</v>
      </c>
      <c r="C1072" s="7"/>
      <c r="D1072" s="8"/>
    </row>
    <row r="1073" spans="1:8" ht="12.75" customHeight="1" x14ac:dyDescent="0.3">
      <c r="A1073" s="11" t="s">
        <v>367</v>
      </c>
      <c r="B1073" s="278" t="s">
        <v>368</v>
      </c>
      <c r="C1073" s="12" t="s">
        <v>49</v>
      </c>
      <c r="D1073" s="21">
        <v>1</v>
      </c>
      <c r="E1073" s="13">
        <f>H1073</f>
        <v>796</v>
      </c>
      <c r="F1073" s="14">
        <f>E1073*D1073</f>
        <v>796</v>
      </c>
      <c r="H1073" s="16">
        <v>796</v>
      </c>
    </row>
    <row r="1074" spans="1:8" ht="12.75" customHeight="1" x14ac:dyDescent="0.3">
      <c r="B1074" s="278"/>
    </row>
    <row r="1075" spans="1:8" ht="12.75" customHeight="1" x14ac:dyDescent="0.3">
      <c r="B1075" s="278"/>
    </row>
    <row r="1076" spans="1:8" ht="12.75" customHeight="1" x14ac:dyDescent="0.3">
      <c r="B1076" s="278"/>
    </row>
    <row r="1077" spans="1:8" ht="12.75" customHeight="1" x14ac:dyDescent="0.3">
      <c r="A1077" s="11" t="s">
        <v>369</v>
      </c>
      <c r="B1077" s="278" t="s">
        <v>370</v>
      </c>
      <c r="C1077" s="12" t="s">
        <v>49</v>
      </c>
      <c r="D1077" s="21">
        <v>2</v>
      </c>
      <c r="E1077" s="13">
        <f>H1077</f>
        <v>187</v>
      </c>
      <c r="F1077" s="14">
        <f>E1077*D1077</f>
        <v>374</v>
      </c>
      <c r="H1077" s="16">
        <v>187</v>
      </c>
    </row>
    <row r="1078" spans="1:8" ht="12.75" customHeight="1" x14ac:dyDescent="0.3">
      <c r="B1078" s="278"/>
    </row>
    <row r="1079" spans="1:8" ht="12.75" customHeight="1" x14ac:dyDescent="0.3">
      <c r="B1079" s="278"/>
    </row>
    <row r="1080" spans="1:8" ht="12.75" customHeight="1" x14ac:dyDescent="0.3">
      <c r="A1080" s="11" t="s">
        <v>371</v>
      </c>
      <c r="B1080" s="278" t="s">
        <v>372</v>
      </c>
      <c r="C1080" s="12" t="s">
        <v>49</v>
      </c>
      <c r="D1080" s="21">
        <v>7</v>
      </c>
      <c r="E1080" s="13">
        <f>H1080</f>
        <v>192</v>
      </c>
      <c r="F1080" s="14">
        <f>E1080*D1080</f>
        <v>1344</v>
      </c>
      <c r="H1080" s="16">
        <v>192</v>
      </c>
    </row>
    <row r="1081" spans="1:8" ht="12.75" customHeight="1" x14ac:dyDescent="0.3">
      <c r="B1081" s="278"/>
    </row>
    <row r="1082" spans="1:8" ht="12.75" customHeight="1" x14ac:dyDescent="0.3">
      <c r="B1082" s="278"/>
    </row>
    <row r="1083" spans="1:8" ht="12.75" customHeight="1" x14ac:dyDescent="0.3">
      <c r="A1083" s="11" t="s">
        <v>373</v>
      </c>
      <c r="B1083" s="278" t="s">
        <v>374</v>
      </c>
      <c r="C1083" s="12" t="s">
        <v>49</v>
      </c>
      <c r="D1083" s="21">
        <v>2</v>
      </c>
      <c r="E1083" s="13">
        <f>H1083</f>
        <v>649</v>
      </c>
      <c r="F1083" s="14">
        <f>E1083*D1083</f>
        <v>1298</v>
      </c>
      <c r="H1083" s="16">
        <v>649</v>
      </c>
    </row>
    <row r="1084" spans="1:8" ht="12.75" customHeight="1" x14ac:dyDescent="0.3">
      <c r="B1084" s="278"/>
    </row>
    <row r="1085" spans="1:8" ht="12.75" customHeight="1" thickBot="1" x14ac:dyDescent="0.35">
      <c r="B1085" s="278"/>
    </row>
    <row r="1086" spans="1:8" ht="12.75" customHeight="1" thickBot="1" x14ac:dyDescent="0.35">
      <c r="A1086" s="59" t="s">
        <v>390</v>
      </c>
      <c r="B1086" s="60" t="s">
        <v>392</v>
      </c>
      <c r="C1086" s="61"/>
      <c r="D1086" s="62"/>
      <c r="E1086" s="63"/>
      <c r="F1086" s="64">
        <f>F1083+F1080+F1077+F1073</f>
        <v>3812</v>
      </c>
    </row>
    <row r="1087" spans="1:8" ht="12.75" customHeight="1" x14ac:dyDescent="0.3">
      <c r="A1087" s="5" t="s">
        <v>393</v>
      </c>
      <c r="B1087" s="6" t="s">
        <v>394</v>
      </c>
      <c r="C1087" s="7"/>
      <c r="D1087" s="8"/>
    </row>
    <row r="1088" spans="1:8" ht="12.75" customHeight="1" x14ac:dyDescent="0.3">
      <c r="A1088" s="11" t="s">
        <v>367</v>
      </c>
      <c r="B1088" s="278" t="s">
        <v>368</v>
      </c>
      <c r="C1088" s="12" t="s">
        <v>49</v>
      </c>
      <c r="D1088" s="21">
        <v>1</v>
      </c>
      <c r="E1088" s="13">
        <f>H1088</f>
        <v>792</v>
      </c>
      <c r="F1088" s="14">
        <f>E1088*D1088</f>
        <v>792</v>
      </c>
      <c r="H1088" s="16">
        <v>792</v>
      </c>
    </row>
    <row r="1089" spans="1:8" ht="12.75" customHeight="1" x14ac:dyDescent="0.3">
      <c r="B1089" s="278"/>
    </row>
    <row r="1090" spans="1:8" ht="12.75" customHeight="1" x14ac:dyDescent="0.3">
      <c r="B1090" s="278"/>
    </row>
    <row r="1091" spans="1:8" ht="12.75" customHeight="1" x14ac:dyDescent="0.3">
      <c r="B1091" s="278"/>
    </row>
    <row r="1092" spans="1:8" ht="12.75" customHeight="1" x14ac:dyDescent="0.3">
      <c r="A1092" s="11" t="s">
        <v>369</v>
      </c>
      <c r="B1092" s="278" t="s">
        <v>370</v>
      </c>
      <c r="C1092" s="12" t="s">
        <v>49</v>
      </c>
      <c r="D1092" s="21">
        <v>2</v>
      </c>
      <c r="E1092" s="13">
        <f>H1092</f>
        <v>187</v>
      </c>
      <c r="F1092" s="14">
        <f>E1092*D1092</f>
        <v>374</v>
      </c>
      <c r="H1092" s="16">
        <v>187</v>
      </c>
    </row>
    <row r="1093" spans="1:8" ht="12.75" customHeight="1" x14ac:dyDescent="0.3">
      <c r="B1093" s="278"/>
    </row>
    <row r="1094" spans="1:8" ht="12.75" customHeight="1" x14ac:dyDescent="0.3">
      <c r="B1094" s="278"/>
    </row>
    <row r="1095" spans="1:8" ht="12.75" customHeight="1" x14ac:dyDescent="0.3">
      <c r="A1095" s="11" t="s">
        <v>371</v>
      </c>
      <c r="B1095" s="278" t="s">
        <v>372</v>
      </c>
      <c r="C1095" s="12" t="s">
        <v>49</v>
      </c>
      <c r="D1095" s="21">
        <v>6</v>
      </c>
      <c r="E1095" s="13">
        <f>H1095</f>
        <v>192</v>
      </c>
      <c r="F1095" s="14">
        <f>E1095*D1095</f>
        <v>1152</v>
      </c>
      <c r="H1095" s="16">
        <v>192</v>
      </c>
    </row>
    <row r="1096" spans="1:8" ht="12.75" customHeight="1" x14ac:dyDescent="0.3">
      <c r="B1096" s="278"/>
    </row>
    <row r="1097" spans="1:8" ht="12.75" customHeight="1" x14ac:dyDescent="0.3">
      <c r="B1097" s="278"/>
    </row>
    <row r="1098" spans="1:8" ht="12.75" customHeight="1" x14ac:dyDescent="0.3">
      <c r="A1098" s="11" t="s">
        <v>381</v>
      </c>
      <c r="B1098" s="278" t="s">
        <v>382</v>
      </c>
      <c r="C1098" s="12" t="s">
        <v>49</v>
      </c>
      <c r="D1098" s="21">
        <v>3</v>
      </c>
      <c r="E1098" s="13">
        <f>H1098</f>
        <v>192</v>
      </c>
      <c r="F1098" s="14">
        <f>E1098*D1098</f>
        <v>576</v>
      </c>
      <c r="H1098" s="16">
        <v>192</v>
      </c>
    </row>
    <row r="1099" spans="1:8" ht="12.75" customHeight="1" x14ac:dyDescent="0.3">
      <c r="B1099" s="278"/>
    </row>
    <row r="1100" spans="1:8" ht="12.75" customHeight="1" thickBot="1" x14ac:dyDescent="0.35">
      <c r="B1100" s="278"/>
    </row>
    <row r="1101" spans="1:8" ht="12.75" customHeight="1" thickBot="1" x14ac:dyDescent="0.35">
      <c r="A1101" s="59" t="s">
        <v>393</v>
      </c>
      <c r="B1101" s="60" t="s">
        <v>395</v>
      </c>
      <c r="C1101" s="61"/>
      <c r="D1101" s="62"/>
      <c r="E1101" s="63"/>
      <c r="F1101" s="64">
        <f>F1098+F1095+F1092+F1088</f>
        <v>2894</v>
      </c>
    </row>
    <row r="1102" spans="1:8" ht="12.75" customHeight="1" x14ac:dyDescent="0.3">
      <c r="A1102" s="5" t="s">
        <v>396</v>
      </c>
      <c r="B1102" s="6" t="s">
        <v>397</v>
      </c>
      <c r="C1102" s="7"/>
      <c r="D1102" s="8"/>
    </row>
    <row r="1103" spans="1:8" ht="12.75" customHeight="1" x14ac:dyDescent="0.3">
      <c r="A1103" s="11" t="s">
        <v>367</v>
      </c>
      <c r="B1103" s="278" t="s">
        <v>368</v>
      </c>
      <c r="C1103" s="12" t="s">
        <v>49</v>
      </c>
      <c r="D1103" s="21">
        <v>1</v>
      </c>
      <c r="E1103" s="13">
        <f>H1103</f>
        <v>796</v>
      </c>
      <c r="F1103" s="14">
        <f>E1103*D1103</f>
        <v>796</v>
      </c>
      <c r="H1103" s="16">
        <v>796</v>
      </c>
    </row>
    <row r="1104" spans="1:8" ht="12.75" customHeight="1" x14ac:dyDescent="0.3">
      <c r="B1104" s="278"/>
    </row>
    <row r="1105" spans="1:8" ht="12.75" customHeight="1" x14ac:dyDescent="0.3">
      <c r="B1105" s="278"/>
    </row>
    <row r="1106" spans="1:8" ht="12.75" customHeight="1" x14ac:dyDescent="0.3">
      <c r="B1106" s="278"/>
    </row>
    <row r="1107" spans="1:8" ht="12.75" customHeight="1" x14ac:dyDescent="0.3">
      <c r="A1107" s="11" t="s">
        <v>369</v>
      </c>
      <c r="B1107" s="278" t="s">
        <v>370</v>
      </c>
      <c r="C1107" s="12" t="s">
        <v>49</v>
      </c>
      <c r="D1107" s="21">
        <v>2</v>
      </c>
      <c r="E1107" s="13">
        <f>H1107</f>
        <v>187</v>
      </c>
      <c r="F1107" s="14">
        <f>E1107*D1107</f>
        <v>374</v>
      </c>
      <c r="H1107" s="16">
        <v>187</v>
      </c>
    </row>
    <row r="1108" spans="1:8" ht="12.75" customHeight="1" x14ac:dyDescent="0.3">
      <c r="B1108" s="278"/>
    </row>
    <row r="1109" spans="1:8" ht="12.75" customHeight="1" x14ac:dyDescent="0.3">
      <c r="B1109" s="278"/>
    </row>
    <row r="1110" spans="1:8" ht="12.75" customHeight="1" x14ac:dyDescent="0.3">
      <c r="A1110" s="11" t="s">
        <v>371</v>
      </c>
      <c r="B1110" s="278" t="s">
        <v>372</v>
      </c>
      <c r="C1110" s="12" t="s">
        <v>49</v>
      </c>
      <c r="D1110" s="21">
        <v>6</v>
      </c>
      <c r="E1110" s="13">
        <f>H1110</f>
        <v>192</v>
      </c>
      <c r="F1110" s="14">
        <f>E1110*D1110</f>
        <v>1152</v>
      </c>
      <c r="H1110" s="16">
        <v>192</v>
      </c>
    </row>
    <row r="1111" spans="1:8" ht="12.75" customHeight="1" x14ac:dyDescent="0.3">
      <c r="B1111" s="278"/>
    </row>
    <row r="1112" spans="1:8" ht="12.75" customHeight="1" x14ac:dyDescent="0.3">
      <c r="B1112" s="278"/>
    </row>
    <row r="1113" spans="1:8" ht="12.75" customHeight="1" x14ac:dyDescent="0.3">
      <c r="A1113" s="11" t="s">
        <v>381</v>
      </c>
      <c r="B1113" s="278" t="s">
        <v>382</v>
      </c>
      <c r="C1113" s="12" t="s">
        <v>49</v>
      </c>
      <c r="D1113" s="21">
        <v>3</v>
      </c>
      <c r="E1113" s="13">
        <f>H1113</f>
        <v>192</v>
      </c>
      <c r="F1113" s="14">
        <f>E1113*D1113</f>
        <v>576</v>
      </c>
      <c r="H1113" s="16">
        <v>192</v>
      </c>
    </row>
    <row r="1114" spans="1:8" ht="12.75" customHeight="1" x14ac:dyDescent="0.3">
      <c r="B1114" s="278"/>
    </row>
    <row r="1115" spans="1:8" ht="12.75" customHeight="1" thickBot="1" x14ac:dyDescent="0.35">
      <c r="B1115" s="278"/>
    </row>
    <row r="1116" spans="1:8" ht="12.75" customHeight="1" thickBot="1" x14ac:dyDescent="0.35">
      <c r="A1116" s="59" t="s">
        <v>396</v>
      </c>
      <c r="B1116" s="60" t="s">
        <v>398</v>
      </c>
      <c r="C1116" s="61"/>
      <c r="D1116" s="62"/>
      <c r="E1116" s="63"/>
      <c r="F1116" s="65">
        <f>F1113+F1110+F1107+F1103</f>
        <v>2898</v>
      </c>
    </row>
    <row r="1117" spans="1:8" ht="12.75" customHeight="1" x14ac:dyDescent="0.3">
      <c r="A1117" s="5" t="s">
        <v>338</v>
      </c>
      <c r="B1117" s="6" t="s">
        <v>399</v>
      </c>
      <c r="C1117" s="7"/>
      <c r="D1117" s="8"/>
    </row>
    <row r="1118" spans="1:8" ht="12.75" customHeight="1" x14ac:dyDescent="0.3">
      <c r="A1118" s="5" t="s">
        <v>400</v>
      </c>
      <c r="B1118" s="6" t="s">
        <v>401</v>
      </c>
      <c r="C1118" s="7"/>
      <c r="D1118" s="8"/>
    </row>
    <row r="1119" spans="1:8" ht="12.75" customHeight="1" x14ac:dyDescent="0.3">
      <c r="A1119" s="11" t="s">
        <v>402</v>
      </c>
      <c r="B1119" s="278" t="s">
        <v>403</v>
      </c>
      <c r="C1119" s="12" t="s">
        <v>49</v>
      </c>
      <c r="D1119" s="66">
        <v>11</v>
      </c>
      <c r="E1119" s="67">
        <f>H1119</f>
        <v>45000</v>
      </c>
      <c r="F1119" s="68">
        <f>E1119*D1119</f>
        <v>495000</v>
      </c>
      <c r="H1119" s="16">
        <v>45000</v>
      </c>
    </row>
    <row r="1120" spans="1:8" ht="12.75" customHeight="1" x14ac:dyDescent="0.3">
      <c r="B1120" s="278"/>
    </row>
    <row r="1121" spans="1:8" ht="12.75" customHeight="1" x14ac:dyDescent="0.3">
      <c r="B1121" s="278"/>
    </row>
    <row r="1122" spans="1:8" ht="12.75" customHeight="1" x14ac:dyDescent="0.3">
      <c r="B1122" s="278"/>
    </row>
    <row r="1123" spans="1:8" ht="12.75" customHeight="1" x14ac:dyDescent="0.3">
      <c r="B1123" s="278"/>
    </row>
    <row r="1124" spans="1:8" ht="12.75" customHeight="1" x14ac:dyDescent="0.3">
      <c r="B1124" s="278"/>
    </row>
    <row r="1125" spans="1:8" ht="12.75" customHeight="1" x14ac:dyDescent="0.3">
      <c r="B1125" s="278"/>
    </row>
    <row r="1126" spans="1:8" ht="12.75" customHeight="1" x14ac:dyDescent="0.3">
      <c r="B1126" s="278"/>
    </row>
    <row r="1127" spans="1:8" ht="12.75" customHeight="1" x14ac:dyDescent="0.3">
      <c r="A1127" s="11" t="s">
        <v>404</v>
      </c>
      <c r="B1127" s="30" t="s">
        <v>405</v>
      </c>
      <c r="C1127" s="12" t="s">
        <v>406</v>
      </c>
      <c r="D1127" s="21">
        <v>1</v>
      </c>
      <c r="E1127" s="13">
        <f>H1127</f>
        <v>15000</v>
      </c>
      <c r="F1127" s="14">
        <f>E1127*D1127</f>
        <v>15000</v>
      </c>
      <c r="H1127" s="16">
        <v>15000</v>
      </c>
    </row>
    <row r="1128" spans="1:8" ht="12.75" customHeight="1" thickBot="1" x14ac:dyDescent="0.35">
      <c r="A1128" s="11"/>
      <c r="B1128" s="30"/>
      <c r="C1128" s="12"/>
      <c r="D1128" s="21"/>
      <c r="E1128" s="13"/>
      <c r="F1128" s="14"/>
      <c r="H1128" s="20"/>
    </row>
    <row r="1129" spans="1:8" ht="12.75" customHeight="1" thickBot="1" x14ac:dyDescent="0.35">
      <c r="A1129" s="59" t="s">
        <v>400</v>
      </c>
      <c r="B1129" s="60" t="s">
        <v>407</v>
      </c>
      <c r="C1129" s="61"/>
      <c r="D1129" s="62"/>
      <c r="E1129" s="63"/>
      <c r="F1129" s="64">
        <f>F1127+F1119</f>
        <v>510000</v>
      </c>
    </row>
    <row r="1130" spans="1:8" ht="12.75" customHeight="1" x14ac:dyDescent="0.3">
      <c r="A1130" s="5" t="s">
        <v>408</v>
      </c>
      <c r="B1130" s="6" t="s">
        <v>409</v>
      </c>
      <c r="C1130" s="7"/>
      <c r="D1130" s="8"/>
    </row>
    <row r="1131" spans="1:8" ht="12.75" customHeight="1" x14ac:dyDescent="0.3">
      <c r="A1131" s="11" t="s">
        <v>410</v>
      </c>
      <c r="B1131" s="278" t="s">
        <v>411</v>
      </c>
      <c r="C1131" s="12" t="s">
        <v>412</v>
      </c>
      <c r="D1131" s="21">
        <v>320</v>
      </c>
      <c r="E1131" s="13">
        <f>H1131</f>
        <v>555</v>
      </c>
      <c r="F1131" s="14">
        <f>E1131*D1131</f>
        <v>177600</v>
      </c>
      <c r="H1131" s="16">
        <v>555</v>
      </c>
    </row>
    <row r="1132" spans="1:8" ht="12.75" customHeight="1" x14ac:dyDescent="0.3">
      <c r="B1132" s="278"/>
    </row>
    <row r="1133" spans="1:8" ht="12.75" customHeight="1" x14ac:dyDescent="0.3">
      <c r="B1133" s="278"/>
      <c r="D1133" s="69" t="s">
        <v>413</v>
      </c>
    </row>
    <row r="1134" spans="1:8" ht="12.75" customHeight="1" x14ac:dyDescent="0.3">
      <c r="B1134" s="278"/>
    </row>
    <row r="1135" spans="1:8" ht="12.75" customHeight="1" x14ac:dyDescent="0.3">
      <c r="B1135" s="278"/>
    </row>
    <row r="1136" spans="1:8" ht="12.75" customHeight="1" x14ac:dyDescent="0.3">
      <c r="B1136" s="278"/>
    </row>
    <row r="1137" spans="1:8" ht="12.75" customHeight="1" x14ac:dyDescent="0.3">
      <c r="B1137" s="278"/>
    </row>
    <row r="1138" spans="1:8" ht="12.75" customHeight="1" x14ac:dyDescent="0.3">
      <c r="A1138" s="11" t="s">
        <v>414</v>
      </c>
      <c r="B1138" s="278" t="s">
        <v>415</v>
      </c>
      <c r="C1138" s="12" t="s">
        <v>412</v>
      </c>
      <c r="D1138" s="21">
        <v>152</v>
      </c>
      <c r="E1138" s="13">
        <f>H1138</f>
        <v>600</v>
      </c>
      <c r="F1138" s="14">
        <f>E1138*D1138</f>
        <v>91200</v>
      </c>
      <c r="H1138" s="16">
        <v>600</v>
      </c>
    </row>
    <row r="1139" spans="1:8" ht="12.75" customHeight="1" x14ac:dyDescent="0.3">
      <c r="B1139" s="278"/>
    </row>
    <row r="1140" spans="1:8" ht="12.75" customHeight="1" x14ac:dyDescent="0.3">
      <c r="B1140" s="278"/>
    </row>
    <row r="1141" spans="1:8" ht="12.75" customHeight="1" x14ac:dyDescent="0.3">
      <c r="B1141" s="278"/>
    </row>
    <row r="1142" spans="1:8" ht="12.75" customHeight="1" x14ac:dyDescent="0.3">
      <c r="B1142" s="278"/>
    </row>
    <row r="1143" spans="1:8" ht="12.75" customHeight="1" x14ac:dyDescent="0.3">
      <c r="B1143" s="278"/>
    </row>
    <row r="1144" spans="1:8" ht="12.75" customHeight="1" x14ac:dyDescent="0.3">
      <c r="B1144" s="278"/>
    </row>
    <row r="1145" spans="1:8" ht="12.75" customHeight="1" x14ac:dyDescent="0.3">
      <c r="B1145" s="278"/>
    </row>
    <row r="1146" spans="1:8" ht="12.75" customHeight="1" x14ac:dyDescent="0.3">
      <c r="A1146" s="11" t="s">
        <v>416</v>
      </c>
      <c r="B1146" s="278" t="s">
        <v>417</v>
      </c>
      <c r="C1146" s="12" t="s">
        <v>412</v>
      </c>
      <c r="D1146" s="21">
        <v>16</v>
      </c>
      <c r="E1146" s="13">
        <f>H1146</f>
        <v>600</v>
      </c>
      <c r="F1146" s="14">
        <f>E1146*D1146</f>
        <v>9600</v>
      </c>
      <c r="H1146" s="16">
        <v>600</v>
      </c>
    </row>
    <row r="1147" spans="1:8" ht="12.75" customHeight="1" x14ac:dyDescent="0.3">
      <c r="B1147" s="278"/>
    </row>
    <row r="1148" spans="1:8" ht="12.75" customHeight="1" x14ac:dyDescent="0.3">
      <c r="B1148" s="278"/>
    </row>
    <row r="1149" spans="1:8" ht="12.75" customHeight="1" x14ac:dyDescent="0.3">
      <c r="B1149" s="278"/>
    </row>
    <row r="1150" spans="1:8" ht="12.75" customHeight="1" x14ac:dyDescent="0.3">
      <c r="B1150" s="278"/>
    </row>
    <row r="1151" spans="1:8" ht="12.75" customHeight="1" x14ac:dyDescent="0.3">
      <c r="B1151" s="278"/>
    </row>
    <row r="1152" spans="1:8" ht="12.75" customHeight="1" x14ac:dyDescent="0.3">
      <c r="B1152" s="278"/>
    </row>
    <row r="1153" spans="1:8" ht="12.75" customHeight="1" x14ac:dyDescent="0.3">
      <c r="B1153" s="278"/>
    </row>
    <row r="1154" spans="1:8" ht="12.75" customHeight="1" x14ac:dyDescent="0.3">
      <c r="A1154" s="11" t="s">
        <v>418</v>
      </c>
      <c r="B1154" s="278" t="s">
        <v>419</v>
      </c>
      <c r="C1154" s="12" t="s">
        <v>412</v>
      </c>
      <c r="D1154" s="21">
        <v>8</v>
      </c>
      <c r="E1154" s="13">
        <f>H1154</f>
        <v>600</v>
      </c>
      <c r="F1154" s="14">
        <f>E1154*D1154</f>
        <v>4800</v>
      </c>
      <c r="H1154" s="16">
        <v>600</v>
      </c>
    </row>
    <row r="1155" spans="1:8" ht="12.75" customHeight="1" x14ac:dyDescent="0.3">
      <c r="B1155" s="278"/>
    </row>
    <row r="1156" spans="1:8" ht="12.75" customHeight="1" x14ac:dyDescent="0.3">
      <c r="B1156" s="278"/>
    </row>
    <row r="1157" spans="1:8" ht="12.75" customHeight="1" x14ac:dyDescent="0.3">
      <c r="B1157" s="278"/>
    </row>
    <row r="1158" spans="1:8" ht="12.75" customHeight="1" x14ac:dyDescent="0.3">
      <c r="B1158" s="278"/>
    </row>
    <row r="1159" spans="1:8" ht="12.75" customHeight="1" x14ac:dyDescent="0.3">
      <c r="B1159" s="278"/>
    </row>
    <row r="1160" spans="1:8" ht="12.75" customHeight="1" x14ac:dyDescent="0.3">
      <c r="B1160" s="278"/>
    </row>
    <row r="1161" spans="1:8" ht="12.75" customHeight="1" thickBot="1" x14ac:dyDescent="0.35">
      <c r="B1161" s="278"/>
    </row>
    <row r="1162" spans="1:8" ht="12.75" customHeight="1" thickBot="1" x14ac:dyDescent="0.35">
      <c r="A1162" s="59" t="s">
        <v>408</v>
      </c>
      <c r="B1162" s="60" t="s">
        <v>420</v>
      </c>
      <c r="C1162" s="61"/>
      <c r="D1162" s="62"/>
      <c r="E1162" s="63"/>
      <c r="F1162" s="64">
        <f>F1154+F1146+F1138+F1131</f>
        <v>283200</v>
      </c>
    </row>
    <row r="1163" spans="1:8" ht="12.75" customHeight="1" x14ac:dyDescent="0.3">
      <c r="A1163" s="5" t="s">
        <v>421</v>
      </c>
      <c r="B1163" s="6" t="s">
        <v>422</v>
      </c>
      <c r="C1163" s="7"/>
      <c r="D1163" s="8"/>
    </row>
    <row r="1164" spans="1:8" ht="12.75" customHeight="1" x14ac:dyDescent="0.3">
      <c r="A1164" s="11" t="s">
        <v>423</v>
      </c>
      <c r="B1164" s="278" t="s">
        <v>424</v>
      </c>
      <c r="C1164" s="12" t="s">
        <v>49</v>
      </c>
      <c r="D1164" s="21">
        <v>1</v>
      </c>
      <c r="E1164" s="13">
        <f>H1164</f>
        <v>390</v>
      </c>
      <c r="F1164" s="14">
        <f>E1164*D1164</f>
        <v>390</v>
      </c>
      <c r="H1164" s="16">
        <v>390</v>
      </c>
    </row>
    <row r="1165" spans="1:8" ht="12.75" customHeight="1" x14ac:dyDescent="0.3">
      <c r="B1165" s="278"/>
    </row>
    <row r="1166" spans="1:8" ht="12.75" customHeight="1" x14ac:dyDescent="0.3">
      <c r="B1166" s="278"/>
    </row>
    <row r="1167" spans="1:8" ht="12.75" customHeight="1" x14ac:dyDescent="0.3">
      <c r="B1167" s="278"/>
    </row>
    <row r="1168" spans="1:8" ht="12.75" customHeight="1" x14ac:dyDescent="0.3">
      <c r="A1168" s="11" t="s">
        <v>425</v>
      </c>
      <c r="B1168" s="278" t="s">
        <v>426</v>
      </c>
      <c r="C1168" s="12" t="s">
        <v>49</v>
      </c>
      <c r="D1168" s="21">
        <v>251</v>
      </c>
      <c r="E1168" s="13">
        <f>H1168</f>
        <v>390</v>
      </c>
      <c r="F1168" s="14">
        <f>E1168*D1168</f>
        <v>97890</v>
      </c>
      <c r="H1168" s="16">
        <v>390</v>
      </c>
    </row>
    <row r="1169" spans="1:8" ht="12.75" customHeight="1" x14ac:dyDescent="0.3">
      <c r="B1169" s="278"/>
    </row>
    <row r="1170" spans="1:8" ht="12.75" customHeight="1" x14ac:dyDescent="0.3">
      <c r="B1170" s="278"/>
    </row>
    <row r="1171" spans="1:8" ht="12.75" customHeight="1" x14ac:dyDescent="0.3">
      <c r="B1171" s="278"/>
    </row>
    <row r="1172" spans="1:8" ht="12.75" customHeight="1" x14ac:dyDescent="0.3">
      <c r="A1172" s="11" t="s">
        <v>427</v>
      </c>
      <c r="B1172" s="278" t="s">
        <v>428</v>
      </c>
      <c r="C1172" s="12" t="s">
        <v>49</v>
      </c>
      <c r="D1172" s="21">
        <v>14</v>
      </c>
      <c r="E1172" s="13">
        <f>H1172</f>
        <v>390</v>
      </c>
      <c r="F1172" s="14">
        <f>E1172*D1172</f>
        <v>5460</v>
      </c>
      <c r="H1172" s="16">
        <v>390</v>
      </c>
    </row>
    <row r="1173" spans="1:8" ht="12.75" customHeight="1" x14ac:dyDescent="0.3">
      <c r="B1173" s="278"/>
    </row>
    <row r="1174" spans="1:8" ht="12.75" customHeight="1" x14ac:dyDescent="0.3">
      <c r="B1174" s="278"/>
    </row>
    <row r="1175" spans="1:8" ht="12.75" customHeight="1" x14ac:dyDescent="0.3">
      <c r="B1175" s="278"/>
    </row>
    <row r="1176" spans="1:8" ht="12.75" customHeight="1" x14ac:dyDescent="0.3">
      <c r="A1176" s="11" t="s">
        <v>429</v>
      </c>
      <c r="B1176" s="278" t="s">
        <v>430</v>
      </c>
      <c r="C1176" s="12" t="s">
        <v>49</v>
      </c>
      <c r="D1176" s="21">
        <v>42</v>
      </c>
      <c r="E1176" s="13">
        <f>H1176</f>
        <v>390</v>
      </c>
      <c r="F1176" s="14">
        <f>E1176*D1176</f>
        <v>16380</v>
      </c>
      <c r="H1176" s="16">
        <v>390</v>
      </c>
    </row>
    <row r="1177" spans="1:8" ht="12.75" customHeight="1" x14ac:dyDescent="0.3">
      <c r="B1177" s="278"/>
    </row>
    <row r="1178" spans="1:8" ht="12.75" customHeight="1" x14ac:dyDescent="0.3">
      <c r="A1178" s="11" t="s">
        <v>431</v>
      </c>
      <c r="B1178" s="278" t="s">
        <v>432</v>
      </c>
      <c r="C1178" s="12" t="s">
        <v>49</v>
      </c>
      <c r="D1178" s="21">
        <v>16</v>
      </c>
      <c r="E1178" s="13">
        <f>H1178</f>
        <v>390</v>
      </c>
      <c r="F1178" s="14">
        <f>E1178*D1178</f>
        <v>6240</v>
      </c>
      <c r="H1178" s="16">
        <v>390</v>
      </c>
    </row>
    <row r="1179" spans="1:8" ht="12.75" customHeight="1" x14ac:dyDescent="0.3">
      <c r="B1179" s="278"/>
    </row>
    <row r="1180" spans="1:8" ht="12.75" customHeight="1" x14ac:dyDescent="0.3">
      <c r="A1180" s="11" t="s">
        <v>433</v>
      </c>
      <c r="B1180" s="278" t="s">
        <v>434</v>
      </c>
      <c r="C1180" s="12" t="s">
        <v>49</v>
      </c>
      <c r="D1180" s="21">
        <v>21</v>
      </c>
      <c r="E1180" s="13">
        <f>H1180</f>
        <v>390</v>
      </c>
      <c r="F1180" s="14">
        <f>E1180*D1180</f>
        <v>8190</v>
      </c>
      <c r="H1180" s="16">
        <v>390</v>
      </c>
    </row>
    <row r="1181" spans="1:8" ht="12.75" customHeight="1" x14ac:dyDescent="0.3">
      <c r="B1181" s="278"/>
    </row>
    <row r="1182" spans="1:8" ht="12.75" customHeight="1" x14ac:dyDescent="0.3">
      <c r="A1182" s="11" t="s">
        <v>435</v>
      </c>
      <c r="B1182" s="278" t="s">
        <v>436</v>
      </c>
      <c r="C1182" s="12" t="s">
        <v>13</v>
      </c>
      <c r="D1182" s="21">
        <v>100</v>
      </c>
      <c r="E1182" s="13">
        <f>H1182</f>
        <v>100</v>
      </c>
      <c r="F1182" s="14">
        <f>E1182*D1182</f>
        <v>10000</v>
      </c>
      <c r="H1182" s="16">
        <v>100</v>
      </c>
    </row>
    <row r="1183" spans="1:8" ht="12.75" customHeight="1" thickBot="1" x14ac:dyDescent="0.35">
      <c r="B1183" s="278"/>
    </row>
    <row r="1184" spans="1:8" ht="12.75" customHeight="1" thickBot="1" x14ac:dyDescent="0.35">
      <c r="A1184" s="59" t="s">
        <v>421</v>
      </c>
      <c r="B1184" s="60" t="s">
        <v>437</v>
      </c>
      <c r="C1184" s="61"/>
      <c r="D1184" s="62"/>
      <c r="E1184" s="63"/>
      <c r="F1184" s="64">
        <f>F1182+F1180+F1178+F1176+F1172+F1168+F1164</f>
        <v>144550</v>
      </c>
    </row>
    <row r="1185" spans="1:8" ht="12.75" customHeight="1" x14ac:dyDescent="0.3">
      <c r="A1185" s="5" t="s">
        <v>336</v>
      </c>
      <c r="B1185" s="6" t="s">
        <v>438</v>
      </c>
      <c r="C1185" s="7"/>
      <c r="D1185" s="8"/>
    </row>
    <row r="1186" spans="1:8" ht="12.75" customHeight="1" x14ac:dyDescent="0.3">
      <c r="A1186" s="5" t="s">
        <v>439</v>
      </c>
      <c r="B1186" s="6" t="s">
        <v>440</v>
      </c>
      <c r="C1186" s="7"/>
      <c r="D1186" s="8"/>
    </row>
    <row r="1187" spans="1:8" ht="12.75" customHeight="1" x14ac:dyDescent="0.3">
      <c r="A1187" s="11" t="s">
        <v>441</v>
      </c>
      <c r="B1187" s="278" t="s">
        <v>442</v>
      </c>
      <c r="C1187" s="12" t="s">
        <v>412</v>
      </c>
      <c r="D1187" s="21">
        <v>11</v>
      </c>
      <c r="E1187" s="13">
        <f>H1187</f>
        <v>1500</v>
      </c>
      <c r="F1187" s="14">
        <f>E1187*D1187</f>
        <v>16500</v>
      </c>
      <c r="H1187" s="16">
        <v>1500</v>
      </c>
    </row>
    <row r="1188" spans="1:8" ht="12.75" customHeight="1" x14ac:dyDescent="0.3">
      <c r="B1188" s="278"/>
    </row>
    <row r="1189" spans="1:8" ht="12.75" customHeight="1" x14ac:dyDescent="0.3">
      <c r="B1189" s="278"/>
    </row>
    <row r="1190" spans="1:8" ht="12.75" customHeight="1" x14ac:dyDescent="0.3">
      <c r="B1190" s="278"/>
    </row>
    <row r="1191" spans="1:8" ht="12.75" customHeight="1" x14ac:dyDescent="0.3">
      <c r="B1191" s="278"/>
    </row>
    <row r="1192" spans="1:8" ht="12.75" customHeight="1" x14ac:dyDescent="0.3">
      <c r="B1192" s="278"/>
    </row>
    <row r="1193" spans="1:8" ht="12.75" customHeight="1" x14ac:dyDescent="0.3">
      <c r="A1193" s="11" t="s">
        <v>443</v>
      </c>
      <c r="B1193" s="278" t="s">
        <v>444</v>
      </c>
      <c r="C1193" s="12" t="s">
        <v>412</v>
      </c>
      <c r="D1193" s="21">
        <v>20</v>
      </c>
      <c r="E1193" s="13">
        <f>H1193</f>
        <v>400</v>
      </c>
      <c r="F1193" s="14">
        <f>E1193*D1193</f>
        <v>8000</v>
      </c>
      <c r="H1193" s="16">
        <v>400</v>
      </c>
    </row>
    <row r="1194" spans="1:8" ht="12.75" customHeight="1" x14ac:dyDescent="0.3">
      <c r="B1194" s="278"/>
    </row>
    <row r="1195" spans="1:8" ht="12.75" customHeight="1" x14ac:dyDescent="0.3">
      <c r="B1195" s="278"/>
    </row>
    <row r="1196" spans="1:8" ht="12.75" customHeight="1" x14ac:dyDescent="0.3">
      <c r="B1196" s="278"/>
    </row>
    <row r="1197" spans="1:8" ht="12.75" customHeight="1" x14ac:dyDescent="0.3">
      <c r="B1197" s="278"/>
    </row>
    <row r="1198" spans="1:8" ht="12.75" customHeight="1" x14ac:dyDescent="0.3">
      <c r="B1198" s="278"/>
    </row>
    <row r="1199" spans="1:8" ht="12.75" customHeight="1" x14ac:dyDescent="0.3">
      <c r="A1199" s="11" t="s">
        <v>445</v>
      </c>
      <c r="B1199" s="278" t="s">
        <v>446</v>
      </c>
      <c r="C1199" s="12" t="s">
        <v>412</v>
      </c>
      <c r="D1199" s="21">
        <v>20</v>
      </c>
      <c r="E1199" s="13">
        <f>H1199</f>
        <v>400</v>
      </c>
      <c r="F1199" s="14">
        <f>E1199*D1199</f>
        <v>8000</v>
      </c>
      <c r="H1199" s="16">
        <v>400</v>
      </c>
    </row>
    <row r="1200" spans="1:8" ht="12.75" customHeight="1" x14ac:dyDescent="0.3">
      <c r="B1200" s="278"/>
    </row>
    <row r="1201" spans="1:8" ht="12.75" customHeight="1" x14ac:dyDescent="0.3">
      <c r="B1201" s="278"/>
    </row>
    <row r="1202" spans="1:8" ht="12.75" customHeight="1" x14ac:dyDescent="0.3">
      <c r="B1202" s="278"/>
    </row>
    <row r="1203" spans="1:8" ht="12.75" customHeight="1" x14ac:dyDescent="0.3">
      <c r="A1203" s="11" t="s">
        <v>447</v>
      </c>
      <c r="B1203" s="278" t="s">
        <v>448</v>
      </c>
      <c r="C1203" s="12" t="s">
        <v>412</v>
      </c>
      <c r="D1203" s="21">
        <v>12</v>
      </c>
      <c r="E1203" s="13">
        <f>H1203</f>
        <v>400</v>
      </c>
      <c r="F1203" s="14">
        <f>E1203*D1203</f>
        <v>4800</v>
      </c>
      <c r="H1203" s="16">
        <v>400</v>
      </c>
    </row>
    <row r="1204" spans="1:8" ht="12.75" customHeight="1" x14ac:dyDescent="0.3">
      <c r="B1204" s="278"/>
    </row>
    <row r="1205" spans="1:8" ht="12.75" customHeight="1" x14ac:dyDescent="0.3">
      <c r="B1205" s="278"/>
    </row>
    <row r="1206" spans="1:8" ht="12.75" customHeight="1" x14ac:dyDescent="0.3">
      <c r="B1206" s="278"/>
    </row>
    <row r="1207" spans="1:8" ht="12.75" customHeight="1" x14ac:dyDescent="0.3">
      <c r="B1207" s="278"/>
    </row>
    <row r="1208" spans="1:8" ht="12.75" customHeight="1" x14ac:dyDescent="0.3">
      <c r="A1208" s="11" t="s">
        <v>449</v>
      </c>
      <c r="B1208" s="278" t="s">
        <v>450</v>
      </c>
      <c r="C1208" s="12" t="s">
        <v>412</v>
      </c>
      <c r="D1208" s="21">
        <v>4</v>
      </c>
      <c r="E1208" s="13">
        <f>H1208</f>
        <v>400</v>
      </c>
      <c r="F1208" s="14">
        <f>E1208*D1208</f>
        <v>1600</v>
      </c>
      <c r="H1208" s="16">
        <v>400</v>
      </c>
    </row>
    <row r="1209" spans="1:8" ht="12.75" customHeight="1" x14ac:dyDescent="0.3">
      <c r="B1209" s="278"/>
    </row>
    <row r="1210" spans="1:8" ht="12.75" customHeight="1" x14ac:dyDescent="0.3">
      <c r="B1210" s="278"/>
    </row>
    <row r="1211" spans="1:8" ht="12.75" customHeight="1" x14ac:dyDescent="0.3">
      <c r="B1211" s="278"/>
    </row>
    <row r="1212" spans="1:8" ht="12.75" customHeight="1" x14ac:dyDescent="0.3">
      <c r="B1212" s="278"/>
    </row>
    <row r="1213" spans="1:8" ht="12.75" customHeight="1" x14ac:dyDescent="0.3">
      <c r="A1213" s="11" t="s">
        <v>451</v>
      </c>
      <c r="B1213" s="278" t="s">
        <v>452</v>
      </c>
      <c r="C1213" s="12" t="s">
        <v>49</v>
      </c>
      <c r="D1213" s="21">
        <v>1</v>
      </c>
      <c r="E1213" s="13">
        <f>H1213</f>
        <v>400</v>
      </c>
      <c r="F1213" s="14">
        <f>E1213*D1213</f>
        <v>400</v>
      </c>
      <c r="H1213" s="16">
        <v>400</v>
      </c>
    </row>
    <row r="1214" spans="1:8" ht="12.75" customHeight="1" x14ac:dyDescent="0.3">
      <c r="B1214" s="278"/>
    </row>
    <row r="1215" spans="1:8" ht="12.75" customHeight="1" x14ac:dyDescent="0.3">
      <c r="B1215" s="278"/>
    </row>
    <row r="1216" spans="1:8" ht="12.75" customHeight="1" x14ac:dyDescent="0.3">
      <c r="B1216" s="278"/>
    </row>
    <row r="1217" spans="1:8" ht="12.75" customHeight="1" x14ac:dyDescent="0.3">
      <c r="B1217" s="278"/>
    </row>
    <row r="1218" spans="1:8" ht="12.75" customHeight="1" x14ac:dyDescent="0.3">
      <c r="B1218" s="278"/>
    </row>
    <row r="1219" spans="1:8" ht="12.75" customHeight="1" x14ac:dyDescent="0.3">
      <c r="B1219" s="278"/>
    </row>
    <row r="1220" spans="1:8" ht="12.75" customHeight="1" x14ac:dyDescent="0.3">
      <c r="A1220" s="11" t="s">
        <v>453</v>
      </c>
      <c r="B1220" s="278" t="s">
        <v>454</v>
      </c>
      <c r="C1220" s="12" t="s">
        <v>49</v>
      </c>
      <c r="D1220" s="21">
        <v>1</v>
      </c>
      <c r="E1220" s="13">
        <f>H1220</f>
        <v>3500</v>
      </c>
      <c r="F1220" s="14">
        <f>E1220*D1220</f>
        <v>3500</v>
      </c>
      <c r="H1220" s="16">
        <v>3500</v>
      </c>
    </row>
    <row r="1221" spans="1:8" ht="12.75" customHeight="1" x14ac:dyDescent="0.3">
      <c r="B1221" s="278"/>
    </row>
    <row r="1222" spans="1:8" ht="12.75" customHeight="1" x14ac:dyDescent="0.3">
      <c r="B1222" s="278"/>
    </row>
    <row r="1223" spans="1:8" ht="12.75" customHeight="1" x14ac:dyDescent="0.3">
      <c r="B1223" s="278"/>
    </row>
    <row r="1224" spans="1:8" ht="12.75" customHeight="1" x14ac:dyDescent="0.3">
      <c r="B1224" s="278"/>
    </row>
    <row r="1225" spans="1:8" ht="12.75" customHeight="1" x14ac:dyDescent="0.3">
      <c r="B1225" s="278"/>
    </row>
    <row r="1226" spans="1:8" ht="12.75" customHeight="1" x14ac:dyDescent="0.3">
      <c r="B1226" s="278"/>
    </row>
    <row r="1227" spans="1:8" ht="12.75" customHeight="1" x14ac:dyDescent="0.3">
      <c r="A1227" s="11" t="s">
        <v>455</v>
      </c>
      <c r="B1227" s="278" t="s">
        <v>456</v>
      </c>
      <c r="C1227" s="12" t="s">
        <v>49</v>
      </c>
      <c r="D1227" s="21">
        <v>8</v>
      </c>
      <c r="E1227" s="13">
        <f>H1227</f>
        <v>4000</v>
      </c>
      <c r="F1227" s="14">
        <f>E1227*D1227</f>
        <v>32000</v>
      </c>
      <c r="H1227" s="16">
        <v>4000</v>
      </c>
    </row>
    <row r="1228" spans="1:8" ht="12.75" customHeight="1" x14ac:dyDescent="0.3">
      <c r="B1228" s="278"/>
    </row>
    <row r="1229" spans="1:8" ht="12.75" customHeight="1" x14ac:dyDescent="0.3">
      <c r="B1229" s="278"/>
    </row>
    <row r="1230" spans="1:8" ht="12.75" customHeight="1" x14ac:dyDescent="0.3">
      <c r="B1230" s="278"/>
    </row>
    <row r="1231" spans="1:8" ht="12.75" customHeight="1" x14ac:dyDescent="0.3">
      <c r="B1231" s="278"/>
    </row>
    <row r="1232" spans="1:8" ht="12.75" customHeight="1" x14ac:dyDescent="0.3">
      <c r="B1232" s="278"/>
    </row>
    <row r="1233" spans="1:8" ht="12.75" customHeight="1" x14ac:dyDescent="0.3">
      <c r="B1233" s="278"/>
    </row>
    <row r="1234" spans="1:8" ht="12.75" customHeight="1" x14ac:dyDescent="0.3">
      <c r="A1234" s="11" t="s">
        <v>457</v>
      </c>
      <c r="B1234" s="278" t="s">
        <v>458</v>
      </c>
      <c r="C1234" s="12" t="s">
        <v>412</v>
      </c>
      <c r="D1234" s="21">
        <v>8</v>
      </c>
      <c r="E1234" s="13">
        <f>H1234</f>
        <v>3500</v>
      </c>
      <c r="F1234" s="14">
        <f>E1234*D1234</f>
        <v>28000</v>
      </c>
      <c r="H1234" s="16">
        <v>3500</v>
      </c>
    </row>
    <row r="1235" spans="1:8" ht="12.75" customHeight="1" x14ac:dyDescent="0.3">
      <c r="B1235" s="278"/>
    </row>
    <row r="1236" spans="1:8" ht="12.75" customHeight="1" x14ac:dyDescent="0.3">
      <c r="B1236" s="278"/>
    </row>
    <row r="1237" spans="1:8" ht="12.75" customHeight="1" thickBot="1" x14ac:dyDescent="0.35">
      <c r="B1237" s="278"/>
    </row>
    <row r="1238" spans="1:8" ht="12.75" customHeight="1" thickBot="1" x14ac:dyDescent="0.35">
      <c r="A1238" s="59" t="s">
        <v>439</v>
      </c>
      <c r="B1238" s="60" t="s">
        <v>459</v>
      </c>
      <c r="C1238" s="61"/>
      <c r="D1238" s="62"/>
      <c r="E1238" s="63"/>
      <c r="F1238" s="64">
        <f>F1234+F1227+F1220+F1213+F1208+F1203+F1199+F1193+F1187</f>
        <v>102800</v>
      </c>
    </row>
    <row r="1239" spans="1:8" ht="12.75" customHeight="1" x14ac:dyDescent="0.3">
      <c r="A1239" s="5" t="s">
        <v>460</v>
      </c>
      <c r="B1239" s="6" t="s">
        <v>461</v>
      </c>
      <c r="C1239" s="7"/>
      <c r="D1239" s="8"/>
    </row>
    <row r="1240" spans="1:8" ht="12.75" customHeight="1" x14ac:dyDescent="0.3">
      <c r="A1240" s="11" t="s">
        <v>462</v>
      </c>
      <c r="B1240" s="278" t="s">
        <v>463</v>
      </c>
      <c r="C1240" s="12" t="s">
        <v>412</v>
      </c>
      <c r="D1240" s="21">
        <v>11</v>
      </c>
      <c r="E1240" s="13">
        <f>H1240</f>
        <v>900</v>
      </c>
      <c r="F1240" s="14">
        <f>E1240*D1240</f>
        <v>9900</v>
      </c>
      <c r="H1240" s="16">
        <v>900</v>
      </c>
    </row>
    <row r="1241" spans="1:8" ht="12.75" customHeight="1" x14ac:dyDescent="0.3">
      <c r="B1241" s="278"/>
    </row>
    <row r="1242" spans="1:8" ht="12.75" customHeight="1" x14ac:dyDescent="0.3">
      <c r="B1242" s="278"/>
    </row>
    <row r="1243" spans="1:8" ht="12.75" customHeight="1" x14ac:dyDescent="0.3">
      <c r="B1243" s="278"/>
    </row>
    <row r="1244" spans="1:8" ht="12.75" customHeight="1" x14ac:dyDescent="0.3">
      <c r="B1244" s="278"/>
    </row>
    <row r="1245" spans="1:8" ht="12.75" customHeight="1" x14ac:dyDescent="0.3">
      <c r="B1245" s="278"/>
    </row>
    <row r="1246" spans="1:8" ht="12.75" customHeight="1" x14ac:dyDescent="0.3">
      <c r="A1246" s="11" t="s">
        <v>464</v>
      </c>
      <c r="B1246" s="278" t="s">
        <v>465</v>
      </c>
      <c r="C1246" s="12" t="s">
        <v>412</v>
      </c>
      <c r="D1246" s="21">
        <v>20</v>
      </c>
      <c r="E1246" s="13">
        <f>H1246</f>
        <v>1150</v>
      </c>
      <c r="F1246" s="14">
        <f>E1246*D1246</f>
        <v>23000</v>
      </c>
      <c r="H1246" s="16">
        <v>1150</v>
      </c>
    </row>
    <row r="1247" spans="1:8" ht="12.75" customHeight="1" x14ac:dyDescent="0.3">
      <c r="B1247" s="278"/>
    </row>
    <row r="1248" spans="1:8" ht="12.75" customHeight="1" x14ac:dyDescent="0.3">
      <c r="B1248" s="278"/>
    </row>
    <row r="1249" spans="1:8" ht="12.75" customHeight="1" x14ac:dyDescent="0.3">
      <c r="B1249" s="278"/>
    </row>
    <row r="1250" spans="1:8" ht="12.75" customHeight="1" x14ac:dyDescent="0.3">
      <c r="B1250" s="278"/>
    </row>
    <row r="1251" spans="1:8" ht="12.75" customHeight="1" x14ac:dyDescent="0.3">
      <c r="B1251" s="278"/>
    </row>
    <row r="1252" spans="1:8" ht="12.75" customHeight="1" x14ac:dyDescent="0.3">
      <c r="A1252" s="11" t="s">
        <v>466</v>
      </c>
      <c r="B1252" s="278" t="s">
        <v>467</v>
      </c>
      <c r="C1252" s="12" t="s">
        <v>412</v>
      </c>
      <c r="D1252" s="21">
        <v>20</v>
      </c>
      <c r="E1252" s="13">
        <f>H1252</f>
        <v>500</v>
      </c>
      <c r="F1252" s="14">
        <f>E1252*D1252</f>
        <v>10000</v>
      </c>
      <c r="H1252" s="16">
        <v>500</v>
      </c>
    </row>
    <row r="1253" spans="1:8" ht="12.75" customHeight="1" x14ac:dyDescent="0.3">
      <c r="B1253" s="278"/>
    </row>
    <row r="1254" spans="1:8" ht="12.75" customHeight="1" x14ac:dyDescent="0.3">
      <c r="B1254" s="278"/>
    </row>
    <row r="1255" spans="1:8" ht="12.75" customHeight="1" x14ac:dyDescent="0.3">
      <c r="A1255" s="11" t="s">
        <v>468</v>
      </c>
      <c r="B1255" s="278" t="s">
        <v>469</v>
      </c>
      <c r="C1255" s="12" t="s">
        <v>412</v>
      </c>
      <c r="D1255" s="21">
        <v>12</v>
      </c>
      <c r="E1255" s="13">
        <f>H1255</f>
        <v>500</v>
      </c>
      <c r="F1255" s="14">
        <f>E1255*D1255</f>
        <v>6000</v>
      </c>
      <c r="H1255" s="16">
        <v>500</v>
      </c>
    </row>
    <row r="1256" spans="1:8" ht="12.75" customHeight="1" x14ac:dyDescent="0.3">
      <c r="B1256" s="278"/>
    </row>
    <row r="1257" spans="1:8" ht="12.75" customHeight="1" x14ac:dyDescent="0.3">
      <c r="B1257" s="278"/>
    </row>
    <row r="1258" spans="1:8" ht="12.75" customHeight="1" x14ac:dyDescent="0.3">
      <c r="B1258" s="278"/>
    </row>
    <row r="1259" spans="1:8" ht="12.75" customHeight="1" x14ac:dyDescent="0.3">
      <c r="A1259" s="11" t="s">
        <v>470</v>
      </c>
      <c r="B1259" s="278" t="s">
        <v>471</v>
      </c>
      <c r="C1259" s="12" t="s">
        <v>13</v>
      </c>
      <c r="D1259" s="21">
        <v>80</v>
      </c>
      <c r="E1259" s="13">
        <f>H1259</f>
        <v>350</v>
      </c>
      <c r="F1259" s="14">
        <f>E1259*D1259</f>
        <v>28000</v>
      </c>
      <c r="H1259" s="16">
        <v>350</v>
      </c>
    </row>
    <row r="1260" spans="1:8" ht="12.75" customHeight="1" x14ac:dyDescent="0.3">
      <c r="B1260" s="278"/>
    </row>
    <row r="1261" spans="1:8" ht="12.75" customHeight="1" x14ac:dyDescent="0.3">
      <c r="B1261" s="278"/>
    </row>
    <row r="1262" spans="1:8" ht="12.75" customHeight="1" x14ac:dyDescent="0.3">
      <c r="A1262" s="11" t="s">
        <v>472</v>
      </c>
      <c r="B1262" s="278" t="s">
        <v>473</v>
      </c>
      <c r="C1262" s="12" t="s">
        <v>49</v>
      </c>
      <c r="D1262" s="21">
        <v>20</v>
      </c>
      <c r="E1262" s="13">
        <f>H1262</f>
        <v>400</v>
      </c>
      <c r="F1262" s="14">
        <f>E1262*D1262</f>
        <v>8000</v>
      </c>
      <c r="H1262" s="16">
        <v>400</v>
      </c>
    </row>
    <row r="1263" spans="1:8" ht="12.75" customHeight="1" x14ac:dyDescent="0.3">
      <c r="B1263" s="278"/>
    </row>
    <row r="1264" spans="1:8" ht="12.75" customHeight="1" x14ac:dyDescent="0.3">
      <c r="B1264" s="278"/>
    </row>
    <row r="1265" spans="1:8" ht="12.75" customHeight="1" x14ac:dyDescent="0.3">
      <c r="B1265" s="278"/>
    </row>
    <row r="1266" spans="1:8" ht="12.75" customHeight="1" x14ac:dyDescent="0.3">
      <c r="A1266" s="11" t="s">
        <v>474</v>
      </c>
      <c r="B1266" s="278" t="s">
        <v>475</v>
      </c>
      <c r="C1266" s="12" t="s">
        <v>49</v>
      </c>
      <c r="D1266" s="21">
        <v>20</v>
      </c>
      <c r="E1266" s="13">
        <f>H1266</f>
        <v>166</v>
      </c>
      <c r="F1266" s="14">
        <f>E1266*D1266</f>
        <v>3320</v>
      </c>
      <c r="H1266" s="16">
        <v>166</v>
      </c>
    </row>
    <row r="1267" spans="1:8" ht="12.75" customHeight="1" x14ac:dyDescent="0.3">
      <c r="B1267" s="278"/>
    </row>
    <row r="1268" spans="1:8" ht="12.75" customHeight="1" x14ac:dyDescent="0.3">
      <c r="B1268" s="278"/>
    </row>
    <row r="1269" spans="1:8" ht="12.75" customHeight="1" x14ac:dyDescent="0.3">
      <c r="B1269" s="278"/>
    </row>
    <row r="1270" spans="1:8" ht="12.75" customHeight="1" x14ac:dyDescent="0.3">
      <c r="A1270" s="11" t="s">
        <v>476</v>
      </c>
      <c r="B1270" s="278" t="s">
        <v>477</v>
      </c>
      <c r="C1270" s="12" t="s">
        <v>49</v>
      </c>
      <c r="D1270" s="21">
        <v>20</v>
      </c>
      <c r="E1270" s="13">
        <f>H1270</f>
        <v>100</v>
      </c>
      <c r="F1270" s="14">
        <f>E1270*D1270</f>
        <v>2000</v>
      </c>
      <c r="H1270" s="16">
        <v>100</v>
      </c>
    </row>
    <row r="1271" spans="1:8" ht="12.75" customHeight="1" x14ac:dyDescent="0.3">
      <c r="B1271" s="278"/>
    </row>
    <row r="1272" spans="1:8" ht="12.75" customHeight="1" x14ac:dyDescent="0.3">
      <c r="B1272" s="278"/>
    </row>
    <row r="1273" spans="1:8" ht="12.75" customHeight="1" x14ac:dyDescent="0.3">
      <c r="A1273" s="11" t="s">
        <v>478</v>
      </c>
      <c r="B1273" s="278" t="s">
        <v>479</v>
      </c>
      <c r="C1273" s="12" t="s">
        <v>49</v>
      </c>
      <c r="D1273" s="21">
        <v>20</v>
      </c>
      <c r="E1273" s="13">
        <f>H1273</f>
        <v>100</v>
      </c>
      <c r="F1273" s="14">
        <f>E1273*D1273</f>
        <v>2000</v>
      </c>
      <c r="H1273" s="16">
        <v>100</v>
      </c>
    </row>
    <row r="1274" spans="1:8" ht="12.75" customHeight="1" x14ac:dyDescent="0.3">
      <c r="B1274" s="278"/>
    </row>
    <row r="1275" spans="1:8" ht="12.75" customHeight="1" thickBot="1" x14ac:dyDescent="0.35">
      <c r="B1275" s="278"/>
    </row>
    <row r="1276" spans="1:8" ht="12.75" customHeight="1" thickBot="1" x14ac:dyDescent="0.35">
      <c r="A1276" s="59" t="s">
        <v>460</v>
      </c>
      <c r="B1276" s="60" t="s">
        <v>480</v>
      </c>
      <c r="C1276" s="61"/>
      <c r="D1276" s="62"/>
      <c r="E1276" s="63"/>
      <c r="F1276" s="64">
        <f>F1273+F1270+F1266+F1262+F1259+F1255+F1252+F1246+F1240</f>
        <v>92220</v>
      </c>
    </row>
    <row r="1277" spans="1:8" ht="12.75" customHeight="1" x14ac:dyDescent="0.3">
      <c r="A1277" s="5" t="s">
        <v>481</v>
      </c>
      <c r="B1277" s="6" t="s">
        <v>482</v>
      </c>
      <c r="C1277" s="7"/>
      <c r="D1277" s="8"/>
    </row>
    <row r="1278" spans="1:8" ht="12.75" customHeight="1" thickBot="1" x14ac:dyDescent="0.35">
      <c r="A1278" s="11" t="s">
        <v>483</v>
      </c>
      <c r="B1278" s="70" t="s">
        <v>484</v>
      </c>
      <c r="C1278" s="12" t="s">
        <v>49</v>
      </c>
      <c r="D1278" s="21">
        <v>9</v>
      </c>
      <c r="E1278" s="13">
        <f>H1278</f>
        <v>0</v>
      </c>
      <c r="F1278" s="14">
        <f>E1278*D1278</f>
        <v>0</v>
      </c>
      <c r="H1278" s="16">
        <v>0</v>
      </c>
    </row>
    <row r="1279" spans="1:8" ht="12.75" customHeight="1" thickBot="1" x14ac:dyDescent="0.35">
      <c r="A1279" s="59" t="s">
        <v>481</v>
      </c>
      <c r="B1279" s="60" t="s">
        <v>485</v>
      </c>
      <c r="C1279" s="61"/>
      <c r="D1279" s="62"/>
      <c r="E1279" s="63"/>
      <c r="F1279" s="65">
        <f>E1278</f>
        <v>0</v>
      </c>
    </row>
    <row r="1280" spans="1:8" ht="12.75" customHeight="1" x14ac:dyDescent="0.3">
      <c r="A1280" s="5" t="s">
        <v>486</v>
      </c>
      <c r="B1280" s="6" t="s">
        <v>487</v>
      </c>
      <c r="C1280" s="7"/>
      <c r="D1280" s="8"/>
    </row>
    <row r="1281" spans="1:8" ht="12.75" customHeight="1" x14ac:dyDescent="0.3">
      <c r="A1281" s="11" t="s">
        <v>488</v>
      </c>
      <c r="B1281" s="278" t="s">
        <v>489</v>
      </c>
      <c r="C1281" s="12" t="s">
        <v>49</v>
      </c>
      <c r="D1281" s="21">
        <v>20</v>
      </c>
      <c r="E1281" s="13">
        <f>H1281</f>
        <v>8350</v>
      </c>
      <c r="F1281" s="14">
        <f>E1281*D1281</f>
        <v>167000</v>
      </c>
      <c r="H1281" s="16">
        <v>8350</v>
      </c>
    </row>
    <row r="1282" spans="1:8" ht="12.75" customHeight="1" x14ac:dyDescent="0.3">
      <c r="B1282" s="278"/>
    </row>
    <row r="1283" spans="1:8" ht="12.75" customHeight="1" x14ac:dyDescent="0.3">
      <c r="B1283" s="278"/>
    </row>
    <row r="1284" spans="1:8" ht="12.75" customHeight="1" x14ac:dyDescent="0.3">
      <c r="A1284" s="11" t="s">
        <v>490</v>
      </c>
      <c r="B1284" s="278" t="s">
        <v>491</v>
      </c>
      <c r="C1284" s="12" t="s">
        <v>49</v>
      </c>
      <c r="D1284" s="21">
        <v>20</v>
      </c>
      <c r="E1284" s="13">
        <f>H1284</f>
        <v>5000</v>
      </c>
      <c r="F1284" s="14">
        <f>E1284*D1284</f>
        <v>100000</v>
      </c>
      <c r="H1284" s="16">
        <v>5000</v>
      </c>
    </row>
    <row r="1285" spans="1:8" ht="12.75" customHeight="1" x14ac:dyDescent="0.3">
      <c r="B1285" s="278"/>
    </row>
    <row r="1286" spans="1:8" ht="12.75" customHeight="1" x14ac:dyDescent="0.3">
      <c r="B1286" s="278"/>
    </row>
    <row r="1287" spans="1:8" ht="12.75" customHeight="1" x14ac:dyDescent="0.3">
      <c r="A1287" s="11" t="s">
        <v>492</v>
      </c>
      <c r="B1287" s="278" t="s">
        <v>493</v>
      </c>
      <c r="C1287" s="12" t="s">
        <v>49</v>
      </c>
      <c r="D1287" s="21">
        <v>12</v>
      </c>
      <c r="E1287" s="13">
        <f>H1287</f>
        <v>300</v>
      </c>
      <c r="F1287" s="14">
        <f>E1287*D1287</f>
        <v>3600</v>
      </c>
      <c r="H1287" s="16">
        <v>300</v>
      </c>
    </row>
    <row r="1288" spans="1:8" ht="12.75" customHeight="1" x14ac:dyDescent="0.3">
      <c r="B1288" s="278"/>
    </row>
    <row r="1289" spans="1:8" ht="12.75" customHeight="1" x14ac:dyDescent="0.3">
      <c r="B1289" s="278"/>
    </row>
    <row r="1290" spans="1:8" ht="12.75" customHeight="1" x14ac:dyDescent="0.3">
      <c r="A1290" s="11" t="s">
        <v>494</v>
      </c>
      <c r="B1290" s="278" t="s">
        <v>495</v>
      </c>
      <c r="C1290" s="12" t="s">
        <v>49</v>
      </c>
      <c r="D1290" s="21">
        <v>12</v>
      </c>
      <c r="E1290" s="13">
        <f>H1290</f>
        <v>1000</v>
      </c>
      <c r="F1290" s="14">
        <f>E1290*D1290</f>
        <v>12000</v>
      </c>
      <c r="H1290" s="16">
        <v>1000</v>
      </c>
    </row>
    <row r="1291" spans="1:8" ht="12.75" customHeight="1" x14ac:dyDescent="0.3">
      <c r="B1291" s="278"/>
    </row>
    <row r="1292" spans="1:8" ht="12.75" customHeight="1" x14ac:dyDescent="0.3">
      <c r="A1292" s="11" t="s">
        <v>496</v>
      </c>
      <c r="B1292" s="278" t="s">
        <v>497</v>
      </c>
      <c r="C1292" s="12" t="s">
        <v>49</v>
      </c>
      <c r="D1292" s="21">
        <v>12</v>
      </c>
      <c r="E1292" s="13">
        <f>H1292</f>
        <v>400</v>
      </c>
      <c r="F1292" s="14">
        <f>E1292*D1292</f>
        <v>4800</v>
      </c>
      <c r="H1292" s="16">
        <v>400</v>
      </c>
    </row>
    <row r="1293" spans="1:8" ht="12.75" customHeight="1" x14ac:dyDescent="0.3">
      <c r="B1293" s="278"/>
    </row>
    <row r="1294" spans="1:8" ht="12.75" customHeight="1" x14ac:dyDescent="0.3">
      <c r="A1294" s="11" t="s">
        <v>498</v>
      </c>
      <c r="B1294" s="278" t="s">
        <v>499</v>
      </c>
      <c r="C1294" s="12" t="s">
        <v>49</v>
      </c>
      <c r="D1294" s="21">
        <v>12</v>
      </c>
      <c r="E1294" s="13">
        <f>H1294</f>
        <v>300</v>
      </c>
      <c r="F1294" s="14">
        <f>E1294*D1294</f>
        <v>3600</v>
      </c>
      <c r="H1294" s="16">
        <v>300</v>
      </c>
    </row>
    <row r="1295" spans="1:8" ht="12.75" customHeight="1" x14ac:dyDescent="0.3">
      <c r="B1295" s="278"/>
    </row>
    <row r="1296" spans="1:8" ht="12.75" customHeight="1" x14ac:dyDescent="0.3">
      <c r="A1296" s="11" t="s">
        <v>500</v>
      </c>
      <c r="B1296" s="278" t="s">
        <v>501</v>
      </c>
      <c r="C1296" s="12" t="s">
        <v>49</v>
      </c>
      <c r="D1296" s="21">
        <v>20</v>
      </c>
      <c r="E1296" s="13">
        <f>H1296</f>
        <v>500</v>
      </c>
      <c r="F1296" s="14">
        <f>E1296*D1296</f>
        <v>10000</v>
      </c>
      <c r="H1296" s="16">
        <v>500</v>
      </c>
    </row>
    <row r="1297" spans="1:8" ht="12.75" customHeight="1" x14ac:dyDescent="0.3">
      <c r="B1297" s="278"/>
    </row>
    <row r="1298" spans="1:8" ht="12.75" customHeight="1" x14ac:dyDescent="0.3">
      <c r="A1298" s="11" t="s">
        <v>502</v>
      </c>
      <c r="B1298" s="278" t="s">
        <v>503</v>
      </c>
      <c r="C1298" s="12" t="s">
        <v>49</v>
      </c>
      <c r="D1298" s="21">
        <v>12</v>
      </c>
      <c r="E1298" s="13">
        <f>H1298</f>
        <v>1500</v>
      </c>
      <c r="F1298" s="14">
        <f>E1298*D1298</f>
        <v>18000</v>
      </c>
      <c r="H1298" s="16">
        <v>1500</v>
      </c>
    </row>
    <row r="1299" spans="1:8" ht="12.75" customHeight="1" x14ac:dyDescent="0.3">
      <c r="B1299" s="278"/>
    </row>
    <row r="1300" spans="1:8" ht="12.75" customHeight="1" x14ac:dyDescent="0.3">
      <c r="B1300" s="278"/>
    </row>
    <row r="1301" spans="1:8" ht="12.75" customHeight="1" x14ac:dyDescent="0.3">
      <c r="A1301" s="11" t="s">
        <v>504</v>
      </c>
      <c r="B1301" s="278" t="s">
        <v>505</v>
      </c>
      <c r="C1301" s="12" t="s">
        <v>49</v>
      </c>
      <c r="D1301" s="21">
        <v>8</v>
      </c>
      <c r="E1301" s="13">
        <f>H1301</f>
        <v>5900</v>
      </c>
      <c r="F1301" s="14">
        <f>E1301*D1301</f>
        <v>47200</v>
      </c>
      <c r="H1301" s="16">
        <v>5900</v>
      </c>
    </row>
    <row r="1302" spans="1:8" ht="12.75" customHeight="1" x14ac:dyDescent="0.3">
      <c r="B1302" s="278"/>
    </row>
    <row r="1303" spans="1:8" ht="12.75" customHeight="1" x14ac:dyDescent="0.3">
      <c r="B1303" s="278"/>
    </row>
    <row r="1304" spans="1:8" ht="12.75" customHeight="1" x14ac:dyDescent="0.3">
      <c r="A1304" s="11" t="s">
        <v>506</v>
      </c>
      <c r="B1304" s="278" t="s">
        <v>507</v>
      </c>
      <c r="C1304" s="12" t="s">
        <v>49</v>
      </c>
      <c r="D1304" s="21">
        <v>8</v>
      </c>
      <c r="E1304" s="13">
        <f>H1304</f>
        <v>170</v>
      </c>
      <c r="F1304" s="14">
        <f>E1304*D1304</f>
        <v>1360</v>
      </c>
      <c r="H1304" s="16">
        <v>170</v>
      </c>
    </row>
    <row r="1305" spans="1:8" ht="12.75" customHeight="1" x14ac:dyDescent="0.3">
      <c r="B1305" s="278"/>
    </row>
    <row r="1306" spans="1:8" ht="12.75" customHeight="1" x14ac:dyDescent="0.3">
      <c r="A1306" s="11" t="s">
        <v>508</v>
      </c>
      <c r="B1306" s="278" t="s">
        <v>509</v>
      </c>
      <c r="C1306" s="12" t="s">
        <v>49</v>
      </c>
      <c r="D1306" s="21">
        <v>8</v>
      </c>
      <c r="E1306" s="13">
        <f>H1306</f>
        <v>170</v>
      </c>
      <c r="F1306" s="14">
        <f>E1306*D1306</f>
        <v>1360</v>
      </c>
      <c r="H1306" s="16">
        <v>170</v>
      </c>
    </row>
    <row r="1307" spans="1:8" ht="12.75" customHeight="1" x14ac:dyDescent="0.3">
      <c r="B1307" s="278"/>
    </row>
    <row r="1308" spans="1:8" ht="12.75" customHeight="1" x14ac:dyDescent="0.3">
      <c r="B1308" s="278"/>
    </row>
    <row r="1309" spans="1:8" ht="12.75" customHeight="1" x14ac:dyDescent="0.3">
      <c r="A1309" s="11" t="s">
        <v>510</v>
      </c>
      <c r="B1309" s="278" t="s">
        <v>511</v>
      </c>
      <c r="C1309" s="12" t="s">
        <v>49</v>
      </c>
      <c r="D1309" s="21">
        <v>6</v>
      </c>
      <c r="E1309" s="13">
        <f>H1309</f>
        <v>170</v>
      </c>
      <c r="F1309" s="14">
        <f>E1309*D1309</f>
        <v>1020</v>
      </c>
      <c r="H1309" s="16">
        <v>170</v>
      </c>
    </row>
    <row r="1310" spans="1:8" ht="12.75" customHeight="1" x14ac:dyDescent="0.3">
      <c r="B1310" s="278"/>
    </row>
    <row r="1311" spans="1:8" ht="12.75" customHeight="1" x14ac:dyDescent="0.3">
      <c r="B1311" s="278"/>
    </row>
    <row r="1312" spans="1:8" ht="12.75" customHeight="1" x14ac:dyDescent="0.3">
      <c r="A1312" s="11" t="s">
        <v>512</v>
      </c>
      <c r="B1312" s="278" t="s">
        <v>513</v>
      </c>
      <c r="C1312" s="12" t="s">
        <v>49</v>
      </c>
      <c r="D1312" s="21">
        <v>2</v>
      </c>
      <c r="E1312" s="13">
        <f>H1312</f>
        <v>18700</v>
      </c>
      <c r="F1312" s="14">
        <f>E1312*D1312</f>
        <v>37400</v>
      </c>
      <c r="H1312" s="16">
        <v>18700</v>
      </c>
    </row>
    <row r="1313" spans="1:8" ht="12.75" customHeight="1" x14ac:dyDescent="0.3">
      <c r="B1313" s="278"/>
    </row>
    <row r="1314" spans="1:8" ht="12.75" customHeight="1" thickBot="1" x14ac:dyDescent="0.35">
      <c r="B1314" s="278"/>
    </row>
    <row r="1315" spans="1:8" ht="12.75" customHeight="1" thickBot="1" x14ac:dyDescent="0.35">
      <c r="A1315" s="59" t="s">
        <v>486</v>
      </c>
      <c r="B1315" s="60" t="s">
        <v>514</v>
      </c>
      <c r="C1315" s="61"/>
      <c r="D1315" s="62"/>
      <c r="E1315" s="63"/>
      <c r="F1315" s="64">
        <f>F1312+F1309+F1306+F1304+F1301+F1298+F1296+F1294+F1292+F1290+F1287+F1284+F1281</f>
        <v>407340</v>
      </c>
    </row>
    <row r="1316" spans="1:8" ht="12.75" customHeight="1" x14ac:dyDescent="0.3">
      <c r="A1316" s="5" t="s">
        <v>515</v>
      </c>
      <c r="B1316" s="6" t="s">
        <v>516</v>
      </c>
      <c r="C1316" s="7"/>
      <c r="D1316" s="8"/>
    </row>
    <row r="1317" spans="1:8" ht="12.75" customHeight="1" x14ac:dyDescent="0.3">
      <c r="A1317" s="5" t="s">
        <v>517</v>
      </c>
      <c r="B1317" s="6" t="s">
        <v>518</v>
      </c>
      <c r="C1317" s="7"/>
      <c r="D1317" s="8"/>
    </row>
    <row r="1318" spans="1:8" ht="12.75" customHeight="1" x14ac:dyDescent="0.3">
      <c r="A1318" s="11" t="s">
        <v>519</v>
      </c>
      <c r="B1318" s="278" t="s">
        <v>520</v>
      </c>
      <c r="C1318" s="12" t="s">
        <v>49</v>
      </c>
      <c r="D1318" s="21">
        <v>1</v>
      </c>
      <c r="E1318" s="13">
        <f>H1318</f>
        <v>5000</v>
      </c>
      <c r="F1318" s="14">
        <f>E1318*D1318</f>
        <v>5000</v>
      </c>
      <c r="H1318" s="16">
        <v>5000</v>
      </c>
    </row>
    <row r="1319" spans="1:8" ht="12.75" customHeight="1" x14ac:dyDescent="0.3">
      <c r="B1319" s="278"/>
    </row>
    <row r="1320" spans="1:8" ht="12.75" customHeight="1" x14ac:dyDescent="0.3">
      <c r="B1320" s="278"/>
    </row>
    <row r="1321" spans="1:8" ht="12.75" customHeight="1" x14ac:dyDescent="0.3">
      <c r="B1321" s="278"/>
    </row>
    <row r="1322" spans="1:8" ht="12.75" customHeight="1" x14ac:dyDescent="0.3">
      <c r="A1322" s="11" t="s">
        <v>521</v>
      </c>
      <c r="B1322" s="278" t="s">
        <v>522</v>
      </c>
      <c r="C1322" s="12" t="s">
        <v>412</v>
      </c>
      <c r="D1322" s="21">
        <v>24</v>
      </c>
      <c r="E1322" s="13">
        <f>H1322</f>
        <v>615</v>
      </c>
      <c r="F1322" s="14">
        <f>E1322*D1322</f>
        <v>14760</v>
      </c>
      <c r="H1322" s="16">
        <v>615</v>
      </c>
    </row>
    <row r="1323" spans="1:8" ht="12.75" customHeight="1" x14ac:dyDescent="0.3">
      <c r="B1323" s="278"/>
    </row>
    <row r="1324" spans="1:8" ht="12.75" customHeight="1" x14ac:dyDescent="0.3">
      <c r="B1324" s="278"/>
    </row>
    <row r="1325" spans="1:8" ht="12.75" customHeight="1" x14ac:dyDescent="0.3">
      <c r="A1325" s="11" t="s">
        <v>523</v>
      </c>
      <c r="B1325" s="278" t="s">
        <v>524</v>
      </c>
      <c r="C1325" s="12" t="s">
        <v>412</v>
      </c>
      <c r="D1325" s="21">
        <v>24</v>
      </c>
      <c r="E1325" s="13">
        <f>H1325</f>
        <v>615</v>
      </c>
      <c r="F1325" s="14">
        <f>E1325*D1325</f>
        <v>14760</v>
      </c>
      <c r="H1325" s="16">
        <v>615</v>
      </c>
    </row>
    <row r="1326" spans="1:8" ht="12.75" customHeight="1" x14ac:dyDescent="0.3">
      <c r="B1326" s="278"/>
    </row>
    <row r="1327" spans="1:8" ht="12.75" customHeight="1" x14ac:dyDescent="0.3">
      <c r="B1327" s="278"/>
    </row>
    <row r="1328" spans="1:8" ht="12.75" customHeight="1" x14ac:dyDescent="0.3">
      <c r="A1328" s="11" t="s">
        <v>525</v>
      </c>
      <c r="B1328" s="278" t="s">
        <v>526</v>
      </c>
      <c r="C1328" s="12" t="s">
        <v>412</v>
      </c>
      <c r="D1328" s="21">
        <v>8</v>
      </c>
      <c r="E1328" s="13">
        <f>H1328</f>
        <v>1300</v>
      </c>
      <c r="F1328" s="14">
        <f>E1328*D1328</f>
        <v>10400</v>
      </c>
      <c r="H1328" s="16">
        <v>1300</v>
      </c>
    </row>
    <row r="1329" spans="1:8" ht="12.75" customHeight="1" x14ac:dyDescent="0.3">
      <c r="B1329" s="278"/>
    </row>
    <row r="1330" spans="1:8" ht="12.75" customHeight="1" x14ac:dyDescent="0.3">
      <c r="B1330" s="278"/>
    </row>
    <row r="1331" spans="1:8" ht="12.75" customHeight="1" x14ac:dyDescent="0.3">
      <c r="B1331" s="278"/>
    </row>
    <row r="1332" spans="1:8" ht="12.75" customHeight="1" x14ac:dyDescent="0.3">
      <c r="A1332" s="11" t="s">
        <v>527</v>
      </c>
      <c r="B1332" s="278" t="s">
        <v>528</v>
      </c>
      <c r="C1332" s="12" t="s">
        <v>49</v>
      </c>
      <c r="D1332" s="21">
        <v>24</v>
      </c>
      <c r="E1332" s="13">
        <f>H1332</f>
        <v>310</v>
      </c>
      <c r="F1332" s="14">
        <f>E1332*D1332</f>
        <v>7440</v>
      </c>
      <c r="H1332" s="16">
        <v>310</v>
      </c>
    </row>
    <row r="1333" spans="1:8" ht="12.75" customHeight="1" x14ac:dyDescent="0.3">
      <c r="B1333" s="278"/>
    </row>
    <row r="1334" spans="1:8" ht="12.75" customHeight="1" x14ac:dyDescent="0.3">
      <c r="B1334" s="278"/>
    </row>
    <row r="1335" spans="1:8" ht="12.75" customHeight="1" x14ac:dyDescent="0.3">
      <c r="A1335" s="11" t="s">
        <v>529</v>
      </c>
      <c r="B1335" s="278" t="s">
        <v>530</v>
      </c>
      <c r="C1335" s="12" t="s">
        <v>49</v>
      </c>
      <c r="D1335" s="21">
        <v>1</v>
      </c>
      <c r="E1335" s="13">
        <f>H1335</f>
        <v>270</v>
      </c>
      <c r="F1335" s="14">
        <f>E1335*D1335</f>
        <v>270</v>
      </c>
      <c r="H1335" s="16">
        <v>270</v>
      </c>
    </row>
    <row r="1336" spans="1:8" ht="12.75" customHeight="1" x14ac:dyDescent="0.3">
      <c r="B1336" s="278"/>
    </row>
    <row r="1337" spans="1:8" ht="12.75" customHeight="1" x14ac:dyDescent="0.3">
      <c r="B1337" s="278"/>
    </row>
    <row r="1338" spans="1:8" ht="12.75" customHeight="1" x14ac:dyDescent="0.3">
      <c r="A1338" s="11" t="s">
        <v>531</v>
      </c>
      <c r="B1338" s="278" t="s">
        <v>532</v>
      </c>
      <c r="C1338" s="12" t="s">
        <v>49</v>
      </c>
      <c r="D1338" s="21">
        <v>8</v>
      </c>
      <c r="E1338" s="13">
        <f>H1338</f>
        <v>2596</v>
      </c>
      <c r="F1338" s="14">
        <f>E1338*D1338</f>
        <v>20768</v>
      </c>
      <c r="H1338" s="16">
        <v>2596</v>
      </c>
    </row>
    <row r="1339" spans="1:8" ht="12.75" customHeight="1" x14ac:dyDescent="0.3">
      <c r="B1339" s="278"/>
    </row>
    <row r="1340" spans="1:8" ht="12.75" customHeight="1" thickBot="1" x14ac:dyDescent="0.35">
      <c r="B1340" s="278"/>
    </row>
    <row r="1341" spans="1:8" ht="12.75" customHeight="1" thickBot="1" x14ac:dyDescent="0.35">
      <c r="A1341" s="59" t="s">
        <v>517</v>
      </c>
      <c r="B1341" s="60" t="s">
        <v>533</v>
      </c>
      <c r="C1341" s="61"/>
      <c r="D1341" s="62"/>
      <c r="E1341" s="63"/>
      <c r="F1341" s="64">
        <f>F1338+F1335+F1332+F1328+F1325+F1322+F1318</f>
        <v>73398</v>
      </c>
    </row>
    <row r="1342" spans="1:8" ht="12.75" customHeight="1" x14ac:dyDescent="0.3">
      <c r="A1342" s="5" t="s">
        <v>534</v>
      </c>
      <c r="B1342" s="6" t="s">
        <v>535</v>
      </c>
      <c r="C1342" s="7"/>
      <c r="D1342" s="8"/>
    </row>
    <row r="1343" spans="1:8" ht="12.75" customHeight="1" x14ac:dyDescent="0.3">
      <c r="A1343" s="11" t="s">
        <v>536</v>
      </c>
      <c r="B1343" s="278" t="s">
        <v>537</v>
      </c>
      <c r="C1343" s="12" t="s">
        <v>49</v>
      </c>
      <c r="D1343" s="21">
        <v>2</v>
      </c>
      <c r="E1343" s="13">
        <f>H1343</f>
        <v>13800</v>
      </c>
      <c r="F1343" s="14">
        <f>E1343*D1343</f>
        <v>27600</v>
      </c>
      <c r="H1343" s="16">
        <v>13800</v>
      </c>
    </row>
    <row r="1344" spans="1:8" ht="12.75" customHeight="1" x14ac:dyDescent="0.3">
      <c r="B1344" s="278"/>
    </row>
    <row r="1345" spans="1:8" ht="12.75" customHeight="1" x14ac:dyDescent="0.3">
      <c r="B1345" s="278"/>
    </row>
    <row r="1346" spans="1:8" ht="12.75" customHeight="1" x14ac:dyDescent="0.3">
      <c r="A1346" s="11" t="s">
        <v>538</v>
      </c>
      <c r="B1346" s="278" t="s">
        <v>539</v>
      </c>
      <c r="C1346" s="12" t="s">
        <v>49</v>
      </c>
      <c r="D1346" s="21">
        <v>1</v>
      </c>
      <c r="E1346" s="13">
        <f>H1346</f>
        <v>4744</v>
      </c>
      <c r="F1346" s="14">
        <f>E1346*D1346</f>
        <v>4744</v>
      </c>
      <c r="H1346" s="16">
        <v>4744</v>
      </c>
    </row>
    <row r="1347" spans="1:8" ht="12.75" customHeight="1" x14ac:dyDescent="0.3">
      <c r="B1347" s="278"/>
    </row>
    <row r="1348" spans="1:8" ht="12.75" customHeight="1" x14ac:dyDescent="0.3">
      <c r="A1348" s="11" t="s">
        <v>540</v>
      </c>
      <c r="B1348" s="278" t="s">
        <v>541</v>
      </c>
      <c r="C1348" s="12" t="s">
        <v>49</v>
      </c>
      <c r="D1348" s="21">
        <v>1</v>
      </c>
      <c r="E1348" s="13">
        <f>H1348</f>
        <v>2500</v>
      </c>
      <c r="F1348" s="14">
        <f>E1348*D1348</f>
        <v>2500</v>
      </c>
      <c r="H1348" s="16">
        <v>2500</v>
      </c>
    </row>
    <row r="1349" spans="1:8" ht="12.75" customHeight="1" x14ac:dyDescent="0.3">
      <c r="B1349" s="278"/>
    </row>
    <row r="1350" spans="1:8" ht="12.75" customHeight="1" x14ac:dyDescent="0.3">
      <c r="A1350" s="11" t="s">
        <v>542</v>
      </c>
      <c r="B1350" s="278" t="s">
        <v>543</v>
      </c>
      <c r="C1350" s="12" t="s">
        <v>49</v>
      </c>
      <c r="D1350" s="21">
        <v>1</v>
      </c>
      <c r="E1350" s="13">
        <f>H1350</f>
        <v>2211</v>
      </c>
      <c r="F1350" s="14">
        <f>E1350*D1350</f>
        <v>2211</v>
      </c>
      <c r="H1350" s="16">
        <v>2211</v>
      </c>
    </row>
    <row r="1351" spans="1:8" ht="12.75" customHeight="1" x14ac:dyDescent="0.3">
      <c r="B1351" s="278"/>
    </row>
    <row r="1352" spans="1:8" ht="12.75" customHeight="1" x14ac:dyDescent="0.3">
      <c r="B1352" s="278"/>
    </row>
    <row r="1353" spans="1:8" ht="12.75" customHeight="1" x14ac:dyDescent="0.3">
      <c r="A1353" s="11" t="s">
        <v>544</v>
      </c>
      <c r="B1353" s="278" t="s">
        <v>545</v>
      </c>
      <c r="C1353" s="12" t="s">
        <v>49</v>
      </c>
      <c r="D1353" s="21">
        <v>1</v>
      </c>
      <c r="E1353" s="13">
        <f>H1353</f>
        <v>2211</v>
      </c>
      <c r="F1353" s="14">
        <f>E1353*D1353</f>
        <v>2211</v>
      </c>
      <c r="H1353" s="16">
        <v>2211</v>
      </c>
    </row>
    <row r="1354" spans="1:8" ht="12.75" customHeight="1" x14ac:dyDescent="0.3">
      <c r="B1354" s="278"/>
    </row>
    <row r="1355" spans="1:8" ht="12.75" customHeight="1" x14ac:dyDescent="0.3">
      <c r="B1355" s="278"/>
    </row>
    <row r="1356" spans="1:8" ht="12.75" customHeight="1" x14ac:dyDescent="0.3">
      <c r="A1356" s="11" t="s">
        <v>546</v>
      </c>
      <c r="B1356" s="278" t="s">
        <v>547</v>
      </c>
      <c r="C1356" s="12" t="s">
        <v>49</v>
      </c>
      <c r="D1356" s="21">
        <v>1</v>
      </c>
      <c r="E1356" s="13">
        <f>H1356</f>
        <v>4265</v>
      </c>
      <c r="F1356" s="14">
        <f>E1356*D1356</f>
        <v>4265</v>
      </c>
      <c r="H1356" s="16">
        <v>4265</v>
      </c>
    </row>
    <row r="1357" spans="1:8" ht="12.75" customHeight="1" x14ac:dyDescent="0.3">
      <c r="B1357" s="278"/>
    </row>
    <row r="1358" spans="1:8" ht="12.75" customHeight="1" x14ac:dyDescent="0.3">
      <c r="B1358" s="278"/>
    </row>
    <row r="1359" spans="1:8" ht="12.75" customHeight="1" x14ac:dyDescent="0.3">
      <c r="A1359" s="11" t="s">
        <v>548</v>
      </c>
      <c r="B1359" s="278" t="s">
        <v>549</v>
      </c>
      <c r="C1359" s="12" t="s">
        <v>49</v>
      </c>
      <c r="D1359" s="21">
        <v>1</v>
      </c>
      <c r="E1359" s="13">
        <f>H1359</f>
        <v>4265</v>
      </c>
      <c r="F1359" s="14">
        <f>E1359*D1359</f>
        <v>4265</v>
      </c>
      <c r="H1359" s="16">
        <v>4265</v>
      </c>
    </row>
    <row r="1360" spans="1:8" ht="12.75" customHeight="1" x14ac:dyDescent="0.3">
      <c r="B1360" s="278"/>
    </row>
    <row r="1361" spans="1:8" ht="12.75" customHeight="1" x14ac:dyDescent="0.3">
      <c r="B1361" s="278"/>
    </row>
    <row r="1362" spans="1:8" ht="12.75" customHeight="1" x14ac:dyDescent="0.3">
      <c r="A1362" s="11" t="s">
        <v>550</v>
      </c>
      <c r="B1362" s="278" t="s">
        <v>551</v>
      </c>
      <c r="C1362" s="12" t="s">
        <v>49</v>
      </c>
      <c r="D1362" s="21">
        <v>1</v>
      </c>
      <c r="E1362" s="13">
        <f>H1362</f>
        <v>3059</v>
      </c>
      <c r="F1362" s="14">
        <f>E1362*D1362</f>
        <v>3059</v>
      </c>
      <c r="H1362" s="16">
        <v>3059</v>
      </c>
    </row>
    <row r="1363" spans="1:8" ht="12.75" customHeight="1" x14ac:dyDescent="0.3">
      <c r="B1363" s="278"/>
    </row>
    <row r="1364" spans="1:8" ht="12.75" customHeight="1" x14ac:dyDescent="0.3">
      <c r="B1364" s="278"/>
    </row>
    <row r="1365" spans="1:8" ht="12.75" customHeight="1" x14ac:dyDescent="0.3">
      <c r="A1365" s="11" t="s">
        <v>552</v>
      </c>
      <c r="B1365" s="278" t="s">
        <v>553</v>
      </c>
      <c r="C1365" s="12" t="s">
        <v>49</v>
      </c>
      <c r="D1365" s="21">
        <v>1</v>
      </c>
      <c r="E1365" s="13">
        <f>H1365</f>
        <v>1026</v>
      </c>
      <c r="F1365" s="14">
        <f>E1365*D1365</f>
        <v>1026</v>
      </c>
      <c r="H1365" s="16">
        <v>1026</v>
      </c>
    </row>
    <row r="1366" spans="1:8" ht="12.75" customHeight="1" x14ac:dyDescent="0.3">
      <c r="B1366" s="278"/>
    </row>
    <row r="1367" spans="1:8" ht="12.75" customHeight="1" x14ac:dyDescent="0.3">
      <c r="A1367" s="11" t="s">
        <v>554</v>
      </c>
      <c r="B1367" s="278" t="s">
        <v>555</v>
      </c>
      <c r="C1367" s="12" t="s">
        <v>49</v>
      </c>
      <c r="D1367" s="21">
        <v>1</v>
      </c>
      <c r="E1367" s="13">
        <f>H1367</f>
        <v>1106</v>
      </c>
      <c r="F1367" s="14">
        <f>E1367*D1367</f>
        <v>1106</v>
      </c>
      <c r="H1367" s="16">
        <v>1106</v>
      </c>
    </row>
    <row r="1368" spans="1:8" ht="12.75" customHeight="1" x14ac:dyDescent="0.3">
      <c r="B1368" s="278"/>
    </row>
    <row r="1369" spans="1:8" ht="12.75" customHeight="1" x14ac:dyDescent="0.3">
      <c r="A1369" s="11" t="s">
        <v>556</v>
      </c>
      <c r="B1369" s="278" t="s">
        <v>557</v>
      </c>
      <c r="C1369" s="12" t="s">
        <v>49</v>
      </c>
      <c r="D1369" s="21">
        <v>1</v>
      </c>
      <c r="E1369" s="13">
        <f>H1369</f>
        <v>1106</v>
      </c>
      <c r="F1369" s="14">
        <f>E1369*D1369</f>
        <v>1106</v>
      </c>
      <c r="H1369" s="16">
        <v>1106</v>
      </c>
    </row>
    <row r="1370" spans="1:8" ht="12.75" customHeight="1" thickBot="1" x14ac:dyDescent="0.35">
      <c r="B1370" s="278"/>
    </row>
    <row r="1371" spans="1:8" ht="12.75" customHeight="1" thickBot="1" x14ac:dyDescent="0.35">
      <c r="A1371" s="59" t="s">
        <v>534</v>
      </c>
      <c r="B1371" s="60" t="s">
        <v>558</v>
      </c>
      <c r="C1371" s="61"/>
      <c r="D1371" s="62"/>
      <c r="E1371" s="63"/>
      <c r="F1371" s="64">
        <f>F1369+F1367+F1365+F1362+F1359+F1356+F1353+F1350+F1348+F1346+F1343</f>
        <v>54093</v>
      </c>
    </row>
    <row r="1372" spans="1:8" ht="12.75" customHeight="1" x14ac:dyDescent="0.3">
      <c r="A1372" s="5" t="s">
        <v>515</v>
      </c>
      <c r="B1372" s="6" t="s">
        <v>559</v>
      </c>
      <c r="C1372" s="7"/>
      <c r="D1372" s="8"/>
    </row>
    <row r="1373" spans="1:8" ht="12.75" customHeight="1" x14ac:dyDescent="0.3">
      <c r="A1373" s="5" t="s">
        <v>334</v>
      </c>
      <c r="B1373" s="6" t="s">
        <v>560</v>
      </c>
      <c r="C1373" s="7"/>
      <c r="D1373" s="8"/>
    </row>
    <row r="1374" spans="1:8" ht="12.75" customHeight="1" x14ac:dyDescent="0.3">
      <c r="A1374" s="5" t="s">
        <v>561</v>
      </c>
      <c r="B1374" s="6" t="s">
        <v>562</v>
      </c>
      <c r="C1374" s="7"/>
      <c r="D1374" s="8"/>
    </row>
    <row r="1375" spans="1:8" ht="12.75" customHeight="1" x14ac:dyDescent="0.3">
      <c r="A1375" s="5" t="s">
        <v>561</v>
      </c>
      <c r="B1375" s="6" t="s">
        <v>563</v>
      </c>
      <c r="C1375" s="7"/>
      <c r="D1375" s="8"/>
    </row>
    <row r="1376" spans="1:8" ht="12.75" customHeight="1" x14ac:dyDescent="0.3">
      <c r="A1376" s="5" t="s">
        <v>564</v>
      </c>
      <c r="B1376" s="6" t="s">
        <v>565</v>
      </c>
      <c r="C1376" s="7"/>
      <c r="D1376" s="8"/>
    </row>
    <row r="1377" spans="1:8" ht="12.75" customHeight="1" x14ac:dyDescent="0.3">
      <c r="A1377" s="5" t="s">
        <v>566</v>
      </c>
      <c r="B1377" s="6" t="s">
        <v>567</v>
      </c>
      <c r="C1377" s="7"/>
      <c r="D1377" s="8"/>
    </row>
    <row r="1378" spans="1:8" ht="12.75" customHeight="1" x14ac:dyDescent="0.3">
      <c r="A1378" s="11" t="s">
        <v>568</v>
      </c>
      <c r="B1378" s="278" t="s">
        <v>569</v>
      </c>
      <c r="C1378" s="12" t="s">
        <v>49</v>
      </c>
      <c r="D1378" s="21">
        <v>1</v>
      </c>
      <c r="E1378" s="13">
        <f>H1378</f>
        <v>6500</v>
      </c>
      <c r="F1378" s="14">
        <f>E1378*D1378</f>
        <v>6500</v>
      </c>
      <c r="H1378" s="16">
        <v>6500</v>
      </c>
    </row>
    <row r="1379" spans="1:8" ht="12.75" customHeight="1" x14ac:dyDescent="0.3">
      <c r="B1379" s="278"/>
    </row>
    <row r="1380" spans="1:8" ht="12.75" customHeight="1" x14ac:dyDescent="0.3">
      <c r="B1380" s="278"/>
    </row>
    <row r="1381" spans="1:8" ht="12.75" customHeight="1" x14ac:dyDescent="0.3">
      <c r="B1381" s="278"/>
    </row>
    <row r="1382" spans="1:8" ht="12.75" customHeight="1" x14ac:dyDescent="0.3">
      <c r="B1382" s="278"/>
    </row>
    <row r="1383" spans="1:8" ht="12.75" customHeight="1" x14ac:dyDescent="0.3">
      <c r="B1383" s="278"/>
    </row>
    <row r="1384" spans="1:8" ht="12.75" customHeight="1" x14ac:dyDescent="0.3">
      <c r="B1384" s="278"/>
    </row>
    <row r="1385" spans="1:8" ht="12.75" customHeight="1" x14ac:dyDescent="0.3">
      <c r="A1385" s="11" t="s">
        <v>570</v>
      </c>
      <c r="B1385" s="278" t="s">
        <v>571</v>
      </c>
      <c r="C1385" s="12" t="s">
        <v>49</v>
      </c>
      <c r="D1385" s="21">
        <v>4</v>
      </c>
      <c r="E1385" s="13">
        <f>H1385</f>
        <v>6500</v>
      </c>
      <c r="F1385" s="14">
        <f>E1385*D1385</f>
        <v>26000</v>
      </c>
      <c r="H1385" s="16">
        <v>6500</v>
      </c>
    </row>
    <row r="1386" spans="1:8" ht="12.75" customHeight="1" x14ac:dyDescent="0.3">
      <c r="B1386" s="278"/>
    </row>
    <row r="1387" spans="1:8" ht="12.75" customHeight="1" x14ac:dyDescent="0.3">
      <c r="B1387" s="278"/>
    </row>
    <row r="1388" spans="1:8" ht="12.75" customHeight="1" x14ac:dyDescent="0.3">
      <c r="B1388" s="278"/>
    </row>
    <row r="1389" spans="1:8" ht="12.75" customHeight="1" x14ac:dyDescent="0.3">
      <c r="B1389" s="278"/>
    </row>
    <row r="1390" spans="1:8" ht="12.75" customHeight="1" x14ac:dyDescent="0.3">
      <c r="B1390" s="278"/>
    </row>
    <row r="1391" spans="1:8" ht="12.75" customHeight="1" x14ac:dyDescent="0.3">
      <c r="B1391" s="278"/>
    </row>
    <row r="1392" spans="1:8" ht="12.75" customHeight="1" x14ac:dyDescent="0.3">
      <c r="A1392" s="11" t="s">
        <v>572</v>
      </c>
      <c r="B1392" s="278" t="s">
        <v>573</v>
      </c>
      <c r="C1392" s="12" t="s">
        <v>49</v>
      </c>
      <c r="D1392" s="21">
        <v>2</v>
      </c>
      <c r="E1392" s="13">
        <f>H1392</f>
        <v>6500</v>
      </c>
      <c r="F1392" s="14">
        <f>E1392*D1392</f>
        <v>13000</v>
      </c>
      <c r="H1392" s="16">
        <v>6500</v>
      </c>
    </row>
    <row r="1393" spans="1:8" ht="12.75" customHeight="1" x14ac:dyDescent="0.3">
      <c r="B1393" s="278"/>
    </row>
    <row r="1394" spans="1:8" ht="12.75" customHeight="1" x14ac:dyDescent="0.3">
      <c r="B1394" s="278"/>
    </row>
    <row r="1395" spans="1:8" ht="12.75" customHeight="1" x14ac:dyDescent="0.3">
      <c r="B1395" s="278"/>
    </row>
    <row r="1396" spans="1:8" ht="12.75" customHeight="1" x14ac:dyDescent="0.3">
      <c r="B1396" s="278"/>
    </row>
    <row r="1397" spans="1:8" ht="12.75" customHeight="1" x14ac:dyDescent="0.3">
      <c r="B1397" s="278"/>
    </row>
    <row r="1398" spans="1:8" ht="12.75" customHeight="1" x14ac:dyDescent="0.3">
      <c r="B1398" s="278"/>
    </row>
    <row r="1399" spans="1:8" ht="12.75" customHeight="1" x14ac:dyDescent="0.3">
      <c r="A1399" s="11" t="s">
        <v>574</v>
      </c>
      <c r="B1399" s="278" t="s">
        <v>575</v>
      </c>
      <c r="C1399" s="12" t="s">
        <v>49</v>
      </c>
      <c r="D1399" s="21">
        <v>20</v>
      </c>
      <c r="E1399" s="13">
        <f>H1399</f>
        <v>6500</v>
      </c>
      <c r="F1399" s="14">
        <f>E1399*D1399</f>
        <v>130000</v>
      </c>
      <c r="H1399" s="16">
        <v>6500</v>
      </c>
    </row>
    <row r="1400" spans="1:8" ht="12.75" customHeight="1" x14ac:dyDescent="0.3">
      <c r="B1400" s="278"/>
    </row>
    <row r="1401" spans="1:8" ht="12.75" customHeight="1" x14ac:dyDescent="0.3">
      <c r="B1401" s="278"/>
    </row>
    <row r="1402" spans="1:8" ht="12.75" customHeight="1" x14ac:dyDescent="0.3">
      <c r="B1402" s="278"/>
    </row>
    <row r="1403" spans="1:8" ht="12.75" customHeight="1" x14ac:dyDescent="0.3">
      <c r="B1403" s="278"/>
    </row>
    <row r="1404" spans="1:8" ht="12.75" customHeight="1" x14ac:dyDescent="0.3">
      <c r="B1404" s="278"/>
    </row>
    <row r="1405" spans="1:8" ht="12.75" customHeight="1" x14ac:dyDescent="0.3">
      <c r="B1405" s="278"/>
    </row>
    <row r="1406" spans="1:8" ht="12.75" customHeight="1" x14ac:dyDescent="0.3">
      <c r="A1406" s="11" t="s">
        <v>576</v>
      </c>
      <c r="B1406" s="278" t="s">
        <v>577</v>
      </c>
      <c r="C1406" s="12" t="s">
        <v>49</v>
      </c>
      <c r="D1406" s="21">
        <v>5</v>
      </c>
      <c r="E1406" s="13">
        <f>H1406</f>
        <v>6500</v>
      </c>
      <c r="F1406" s="14">
        <f>E1406*D1406</f>
        <v>32500</v>
      </c>
      <c r="H1406" s="16">
        <v>6500</v>
      </c>
    </row>
    <row r="1407" spans="1:8" ht="12.75" customHeight="1" x14ac:dyDescent="0.3">
      <c r="B1407" s="278"/>
    </row>
    <row r="1408" spans="1:8" ht="12.75" customHeight="1" x14ac:dyDescent="0.3">
      <c r="B1408" s="278"/>
    </row>
    <row r="1409" spans="1:8" ht="12.75" customHeight="1" x14ac:dyDescent="0.3">
      <c r="B1409" s="278"/>
    </row>
    <row r="1410" spans="1:8" ht="12.75" customHeight="1" x14ac:dyDescent="0.3">
      <c r="B1410" s="278"/>
    </row>
    <row r="1411" spans="1:8" ht="12.75" customHeight="1" x14ac:dyDescent="0.3">
      <c r="B1411" s="278"/>
    </row>
    <row r="1412" spans="1:8" ht="12.75" customHeight="1" x14ac:dyDescent="0.3">
      <c r="B1412" s="278"/>
    </row>
    <row r="1413" spans="1:8" ht="12.75" customHeight="1" x14ac:dyDescent="0.3">
      <c r="A1413" s="11" t="s">
        <v>578</v>
      </c>
      <c r="B1413" s="278" t="s">
        <v>569</v>
      </c>
      <c r="C1413" s="12" t="s">
        <v>49</v>
      </c>
      <c r="D1413" s="21">
        <v>1</v>
      </c>
      <c r="E1413" s="13">
        <f>H1413</f>
        <v>6500</v>
      </c>
      <c r="F1413" s="14">
        <f>E1413*D1413</f>
        <v>6500</v>
      </c>
      <c r="H1413" s="16">
        <v>6500</v>
      </c>
    </row>
    <row r="1414" spans="1:8" ht="12.75" customHeight="1" x14ac:dyDescent="0.3">
      <c r="B1414" s="278"/>
    </row>
    <row r="1415" spans="1:8" ht="12.75" customHeight="1" x14ac:dyDescent="0.3">
      <c r="B1415" s="278"/>
    </row>
    <row r="1416" spans="1:8" ht="12.75" customHeight="1" x14ac:dyDescent="0.3">
      <c r="B1416" s="278"/>
    </row>
    <row r="1417" spans="1:8" ht="12.75" customHeight="1" x14ac:dyDescent="0.3">
      <c r="B1417" s="278"/>
    </row>
    <row r="1418" spans="1:8" ht="12.75" customHeight="1" x14ac:dyDescent="0.3">
      <c r="B1418" s="278"/>
    </row>
    <row r="1419" spans="1:8" ht="12.75" customHeight="1" x14ac:dyDescent="0.3">
      <c r="B1419" s="278"/>
    </row>
    <row r="1420" spans="1:8" ht="12.75" customHeight="1" x14ac:dyDescent="0.3">
      <c r="A1420" s="11" t="s">
        <v>579</v>
      </c>
      <c r="B1420" s="278" t="s">
        <v>580</v>
      </c>
      <c r="C1420" s="12" t="s">
        <v>49</v>
      </c>
      <c r="D1420" s="21">
        <v>8</v>
      </c>
      <c r="E1420" s="13">
        <f>H1420</f>
        <v>6500</v>
      </c>
      <c r="F1420" s="14">
        <f>E1420*D1420</f>
        <v>52000</v>
      </c>
      <c r="H1420" s="16">
        <v>6500</v>
      </c>
    </row>
    <row r="1421" spans="1:8" ht="12.75" customHeight="1" x14ac:dyDescent="0.3">
      <c r="B1421" s="278"/>
    </row>
    <row r="1422" spans="1:8" ht="12.75" customHeight="1" x14ac:dyDescent="0.3">
      <c r="B1422" s="278"/>
    </row>
    <row r="1423" spans="1:8" ht="12.75" customHeight="1" x14ac:dyDescent="0.3">
      <c r="B1423" s="278"/>
    </row>
    <row r="1424" spans="1:8" ht="12.75" customHeight="1" x14ac:dyDescent="0.3">
      <c r="B1424" s="278"/>
    </row>
    <row r="1425" spans="1:8" ht="12.75" customHeight="1" x14ac:dyDescent="0.3">
      <c r="B1425" s="278"/>
    </row>
    <row r="1426" spans="1:8" ht="12.75" customHeight="1" x14ac:dyDescent="0.3">
      <c r="B1426" s="278"/>
    </row>
    <row r="1427" spans="1:8" ht="12.75" customHeight="1" x14ac:dyDescent="0.3">
      <c r="B1427" s="278"/>
    </row>
    <row r="1428" spans="1:8" ht="12.75" customHeight="1" x14ac:dyDescent="0.3">
      <c r="A1428" s="11" t="s">
        <v>581</v>
      </c>
      <c r="B1428" s="278" t="s">
        <v>580</v>
      </c>
      <c r="C1428" s="12" t="s">
        <v>49</v>
      </c>
      <c r="D1428" s="21">
        <v>5</v>
      </c>
      <c r="E1428" s="13">
        <f>H1428</f>
        <v>6500</v>
      </c>
      <c r="F1428" s="14">
        <f>E1428*D1428</f>
        <v>32500</v>
      </c>
      <c r="H1428" s="16">
        <v>6500</v>
      </c>
    </row>
    <row r="1429" spans="1:8" ht="12.75" customHeight="1" x14ac:dyDescent="0.3">
      <c r="B1429" s="278"/>
    </row>
    <row r="1430" spans="1:8" ht="12.75" customHeight="1" x14ac:dyDescent="0.3">
      <c r="B1430" s="278"/>
    </row>
    <row r="1431" spans="1:8" ht="12.75" customHeight="1" x14ac:dyDescent="0.3">
      <c r="B1431" s="278"/>
    </row>
    <row r="1432" spans="1:8" ht="12.75" customHeight="1" x14ac:dyDescent="0.3">
      <c r="B1432" s="278"/>
    </row>
    <row r="1433" spans="1:8" ht="12.75" customHeight="1" x14ac:dyDescent="0.3">
      <c r="B1433" s="278"/>
    </row>
    <row r="1434" spans="1:8" ht="12.75" customHeight="1" x14ac:dyDescent="0.3">
      <c r="B1434" s="278"/>
    </row>
    <row r="1435" spans="1:8" ht="12.75" customHeight="1" x14ac:dyDescent="0.3">
      <c r="B1435" s="278"/>
    </row>
    <row r="1436" spans="1:8" ht="12.75" customHeight="1" x14ac:dyDescent="0.3">
      <c r="A1436" s="11" t="s">
        <v>582</v>
      </c>
      <c r="B1436" s="278" t="s">
        <v>583</v>
      </c>
      <c r="C1436" s="12" t="s">
        <v>49</v>
      </c>
      <c r="D1436" s="21">
        <v>1</v>
      </c>
      <c r="E1436" s="13">
        <f>H1436</f>
        <v>6500</v>
      </c>
      <c r="F1436" s="14">
        <f>E1436*D1436</f>
        <v>6500</v>
      </c>
      <c r="H1436" s="16">
        <v>6500</v>
      </c>
    </row>
    <row r="1437" spans="1:8" ht="12.75" customHeight="1" x14ac:dyDescent="0.3">
      <c r="B1437" s="278"/>
    </row>
    <row r="1438" spans="1:8" ht="12.75" customHeight="1" x14ac:dyDescent="0.3">
      <c r="B1438" s="278"/>
    </row>
    <row r="1439" spans="1:8" ht="12.75" customHeight="1" x14ac:dyDescent="0.3">
      <c r="B1439" s="278"/>
    </row>
    <row r="1440" spans="1:8" ht="12.75" customHeight="1" x14ac:dyDescent="0.3">
      <c r="B1440" s="278"/>
    </row>
    <row r="1441" spans="1:8" ht="12.75" customHeight="1" x14ac:dyDescent="0.3">
      <c r="B1441" s="278"/>
    </row>
    <row r="1442" spans="1:8" ht="12.75" customHeight="1" x14ac:dyDescent="0.3">
      <c r="B1442" s="278"/>
    </row>
    <row r="1443" spans="1:8" ht="12.75" customHeight="1" thickBot="1" x14ac:dyDescent="0.35">
      <c r="B1443" s="278"/>
    </row>
    <row r="1444" spans="1:8" ht="12.75" customHeight="1" thickBot="1" x14ac:dyDescent="0.35">
      <c r="A1444" s="59" t="s">
        <v>566</v>
      </c>
      <c r="B1444" s="60" t="s">
        <v>584</v>
      </c>
      <c r="C1444" s="61"/>
      <c r="D1444" s="62"/>
      <c r="E1444" s="63"/>
      <c r="F1444" s="64">
        <f>F1436+F1428+F1420+F1413+F1406+F1399+F1392+F1385+F1378</f>
        <v>305500</v>
      </c>
    </row>
    <row r="1445" spans="1:8" ht="12.75" customHeight="1" x14ac:dyDescent="0.3">
      <c r="A1445" s="5" t="s">
        <v>585</v>
      </c>
      <c r="B1445" s="6" t="s">
        <v>586</v>
      </c>
      <c r="C1445" s="7"/>
      <c r="D1445" s="8"/>
    </row>
    <row r="1446" spans="1:8" ht="12.75" customHeight="1" x14ac:dyDescent="0.3">
      <c r="A1446" s="11" t="s">
        <v>587</v>
      </c>
      <c r="B1446" s="278" t="s">
        <v>588</v>
      </c>
      <c r="C1446" s="12" t="s">
        <v>49</v>
      </c>
      <c r="D1446" s="21">
        <v>8</v>
      </c>
      <c r="E1446" s="13">
        <f>H1446</f>
        <v>60000</v>
      </c>
      <c r="F1446" s="14">
        <f>E1446*D1446</f>
        <v>480000</v>
      </c>
      <c r="H1446" s="16">
        <v>60000</v>
      </c>
    </row>
    <row r="1447" spans="1:8" ht="12.75" customHeight="1" x14ac:dyDescent="0.3">
      <c r="B1447" s="278"/>
    </row>
    <row r="1448" spans="1:8" ht="12.75" customHeight="1" x14ac:dyDescent="0.3">
      <c r="B1448" s="278"/>
    </row>
    <row r="1449" spans="1:8" ht="12.75" customHeight="1" x14ac:dyDescent="0.3">
      <c r="B1449" s="278"/>
    </row>
    <row r="1450" spans="1:8" ht="12.75" customHeight="1" x14ac:dyDescent="0.3">
      <c r="B1450" s="278"/>
    </row>
    <row r="1451" spans="1:8" ht="12.75" customHeight="1" x14ac:dyDescent="0.3">
      <c r="B1451" s="278"/>
    </row>
    <row r="1452" spans="1:8" ht="12.75" customHeight="1" x14ac:dyDescent="0.3">
      <c r="B1452" s="278"/>
    </row>
    <row r="1453" spans="1:8" ht="12.75" customHeight="1" x14ac:dyDescent="0.3">
      <c r="B1453" s="278"/>
    </row>
    <row r="1454" spans="1:8" ht="12.75" customHeight="1" x14ac:dyDescent="0.3">
      <c r="A1454" s="11"/>
      <c r="B1454" s="278" t="s">
        <v>589</v>
      </c>
      <c r="C1454" s="12"/>
      <c r="D1454" s="21">
        <v>0</v>
      </c>
    </row>
    <row r="1455" spans="1:8" ht="12.75" customHeight="1" x14ac:dyDescent="0.3">
      <c r="B1455" s="278"/>
    </row>
    <row r="1456" spans="1:8" ht="12.75" customHeight="1" x14ac:dyDescent="0.3">
      <c r="B1456" s="278"/>
    </row>
    <row r="1457" spans="1:8" ht="12.75" customHeight="1" x14ac:dyDescent="0.3">
      <c r="B1457" s="278"/>
    </row>
    <row r="1458" spans="1:8" ht="12.75" customHeight="1" x14ac:dyDescent="0.3">
      <c r="B1458" s="278"/>
    </row>
    <row r="1459" spans="1:8" ht="12.75" customHeight="1" thickBot="1" x14ac:dyDescent="0.35">
      <c r="B1459" s="278"/>
    </row>
    <row r="1460" spans="1:8" ht="12.75" customHeight="1" thickBot="1" x14ac:dyDescent="0.35">
      <c r="A1460" s="59" t="s">
        <v>585</v>
      </c>
      <c r="B1460" s="60" t="s">
        <v>590</v>
      </c>
      <c r="C1460" s="61"/>
      <c r="D1460" s="62"/>
      <c r="E1460" s="71"/>
      <c r="F1460" s="64">
        <f>F1446</f>
        <v>480000</v>
      </c>
    </row>
    <row r="1461" spans="1:8" ht="12.75" customHeight="1" x14ac:dyDescent="0.3">
      <c r="A1461" s="5" t="s">
        <v>591</v>
      </c>
      <c r="B1461" s="6" t="s">
        <v>592</v>
      </c>
      <c r="C1461" s="7"/>
      <c r="D1461" s="8"/>
    </row>
    <row r="1462" spans="1:8" ht="12.75" customHeight="1" x14ac:dyDescent="0.3">
      <c r="A1462" s="11" t="s">
        <v>593</v>
      </c>
      <c r="B1462" s="278" t="s">
        <v>594</v>
      </c>
      <c r="C1462" s="12" t="s">
        <v>49</v>
      </c>
      <c r="D1462" s="21">
        <v>4</v>
      </c>
      <c r="E1462" s="13">
        <f>H1462</f>
        <v>7000</v>
      </c>
      <c r="F1462" s="14">
        <f>E1462*D1462</f>
        <v>28000</v>
      </c>
      <c r="H1462" s="16">
        <v>7000</v>
      </c>
    </row>
    <row r="1463" spans="1:8" ht="12.75" customHeight="1" x14ac:dyDescent="0.3">
      <c r="B1463" s="278"/>
    </row>
    <row r="1464" spans="1:8" ht="12.75" customHeight="1" x14ac:dyDescent="0.3">
      <c r="B1464" s="278"/>
    </row>
    <row r="1465" spans="1:8" ht="12.75" customHeight="1" x14ac:dyDescent="0.3">
      <c r="B1465" s="278"/>
    </row>
    <row r="1466" spans="1:8" ht="12.75" customHeight="1" x14ac:dyDescent="0.3">
      <c r="B1466" s="278"/>
    </row>
    <row r="1467" spans="1:8" ht="12.75" customHeight="1" x14ac:dyDescent="0.3">
      <c r="B1467" s="278"/>
    </row>
    <row r="1468" spans="1:8" ht="12.75" customHeight="1" x14ac:dyDescent="0.3">
      <c r="B1468" s="278"/>
    </row>
    <row r="1469" spans="1:8" ht="12.75" customHeight="1" x14ac:dyDescent="0.3">
      <c r="B1469" s="278"/>
    </row>
    <row r="1470" spans="1:8" ht="12.75" customHeight="1" x14ac:dyDescent="0.3">
      <c r="A1470" s="11"/>
      <c r="B1470" s="30" t="s">
        <v>595</v>
      </c>
      <c r="C1470" s="12"/>
      <c r="D1470" s="21">
        <v>0</v>
      </c>
    </row>
    <row r="1471" spans="1:8" ht="12.75" customHeight="1" x14ac:dyDescent="0.3">
      <c r="A1471" s="11" t="s">
        <v>596</v>
      </c>
      <c r="B1471" s="278" t="s">
        <v>597</v>
      </c>
      <c r="C1471" s="12" t="s">
        <v>49</v>
      </c>
      <c r="D1471" s="21">
        <v>1</v>
      </c>
      <c r="E1471" s="13">
        <f>H1471</f>
        <v>17000</v>
      </c>
      <c r="F1471" s="14">
        <f>E1471*D1471</f>
        <v>17000</v>
      </c>
      <c r="H1471" s="16">
        <v>17000</v>
      </c>
    </row>
    <row r="1472" spans="1:8" ht="12.75" customHeight="1" x14ac:dyDescent="0.3">
      <c r="B1472" s="278"/>
    </row>
    <row r="1473" spans="1:8" ht="12.75" customHeight="1" x14ac:dyDescent="0.3">
      <c r="B1473" s="278"/>
    </row>
    <row r="1474" spans="1:8" ht="12.75" customHeight="1" x14ac:dyDescent="0.3">
      <c r="B1474" s="278"/>
    </row>
    <row r="1475" spans="1:8" ht="12.75" customHeight="1" x14ac:dyDescent="0.3">
      <c r="B1475" s="278"/>
    </row>
    <row r="1476" spans="1:8" ht="12.75" customHeight="1" x14ac:dyDescent="0.3">
      <c r="B1476" s="278"/>
    </row>
    <row r="1477" spans="1:8" ht="12.75" customHeight="1" x14ac:dyDescent="0.3">
      <c r="B1477" s="278"/>
    </row>
    <row r="1478" spans="1:8" ht="12.75" customHeight="1" x14ac:dyDescent="0.3">
      <c r="B1478" s="278"/>
    </row>
    <row r="1479" spans="1:8" ht="12.75" customHeight="1" x14ac:dyDescent="0.3">
      <c r="A1479" s="11"/>
      <c r="B1479" s="30" t="s">
        <v>595</v>
      </c>
      <c r="C1479" s="12"/>
      <c r="D1479" s="21">
        <v>0</v>
      </c>
    </row>
    <row r="1480" spans="1:8" ht="12.75" customHeight="1" x14ac:dyDescent="0.3">
      <c r="A1480" s="11" t="s">
        <v>598</v>
      </c>
      <c r="B1480" s="278" t="s">
        <v>599</v>
      </c>
      <c r="C1480" s="12" t="s">
        <v>49</v>
      </c>
      <c r="D1480" s="21">
        <v>1</v>
      </c>
      <c r="E1480" s="13">
        <f>H1480</f>
        <v>7000</v>
      </c>
      <c r="F1480" s="14">
        <f>E1480*D1480</f>
        <v>7000</v>
      </c>
      <c r="H1480" s="16">
        <v>7000</v>
      </c>
    </row>
    <row r="1481" spans="1:8" ht="12.75" customHeight="1" x14ac:dyDescent="0.3">
      <c r="B1481" s="278"/>
    </row>
    <row r="1482" spans="1:8" ht="12.75" customHeight="1" x14ac:dyDescent="0.3">
      <c r="B1482" s="278"/>
    </row>
    <row r="1483" spans="1:8" ht="12.75" customHeight="1" x14ac:dyDescent="0.3">
      <c r="B1483" s="278"/>
    </row>
    <row r="1484" spans="1:8" ht="12.75" customHeight="1" x14ac:dyDescent="0.3">
      <c r="B1484" s="278"/>
    </row>
    <row r="1485" spans="1:8" ht="12.75" customHeight="1" x14ac:dyDescent="0.3">
      <c r="B1485" s="278"/>
    </row>
    <row r="1486" spans="1:8" ht="12.75" customHeight="1" x14ac:dyDescent="0.3">
      <c r="B1486" s="278"/>
    </row>
    <row r="1487" spans="1:8" ht="12.75" customHeight="1" x14ac:dyDescent="0.3">
      <c r="B1487" s="278"/>
    </row>
    <row r="1488" spans="1:8" ht="12.75" customHeight="1" x14ac:dyDescent="0.3">
      <c r="A1488" s="11"/>
      <c r="B1488" s="278" t="s">
        <v>600</v>
      </c>
      <c r="C1488" s="12"/>
      <c r="D1488" s="21">
        <v>0</v>
      </c>
    </row>
    <row r="1489" spans="1:8" ht="12.75" customHeight="1" x14ac:dyDescent="0.3">
      <c r="B1489" s="278"/>
    </row>
    <row r="1490" spans="1:8" ht="12.75" customHeight="1" x14ac:dyDescent="0.3">
      <c r="A1490" s="11" t="s">
        <v>601</v>
      </c>
      <c r="B1490" s="278" t="s">
        <v>602</v>
      </c>
      <c r="C1490" s="12" t="s">
        <v>49</v>
      </c>
      <c r="D1490" s="21">
        <v>1</v>
      </c>
      <c r="E1490" s="13">
        <f>H1490</f>
        <v>12000</v>
      </c>
      <c r="F1490" s="14">
        <f>E1490*D1490</f>
        <v>12000</v>
      </c>
      <c r="H1490" s="16">
        <v>12000</v>
      </c>
    </row>
    <row r="1491" spans="1:8" ht="12.75" customHeight="1" x14ac:dyDescent="0.3">
      <c r="B1491" s="278"/>
    </row>
    <row r="1492" spans="1:8" ht="12.75" customHeight="1" x14ac:dyDescent="0.3">
      <c r="B1492" s="278"/>
    </row>
    <row r="1493" spans="1:8" ht="12.75" customHeight="1" x14ac:dyDescent="0.3">
      <c r="B1493" s="278"/>
    </row>
    <row r="1494" spans="1:8" ht="12.75" customHeight="1" x14ac:dyDescent="0.3">
      <c r="B1494" s="278"/>
    </row>
    <row r="1495" spans="1:8" ht="12.75" customHeight="1" x14ac:dyDescent="0.3">
      <c r="B1495" s="278"/>
    </row>
    <row r="1496" spans="1:8" ht="12.75" customHeight="1" x14ac:dyDescent="0.3">
      <c r="B1496" s="278"/>
    </row>
    <row r="1497" spans="1:8" ht="12.75" customHeight="1" x14ac:dyDescent="0.3">
      <c r="B1497" s="278"/>
    </row>
    <row r="1498" spans="1:8" ht="12.75" customHeight="1" x14ac:dyDescent="0.3">
      <c r="A1498" s="11"/>
      <c r="B1498" s="278" t="s">
        <v>600</v>
      </c>
      <c r="C1498" s="12"/>
      <c r="D1498" s="21">
        <v>0</v>
      </c>
    </row>
    <row r="1499" spans="1:8" ht="12.75" customHeight="1" x14ac:dyDescent="0.3">
      <c r="B1499" s="278"/>
    </row>
    <row r="1500" spans="1:8" ht="12.75" customHeight="1" x14ac:dyDescent="0.3">
      <c r="A1500" s="11" t="s">
        <v>603</v>
      </c>
      <c r="B1500" s="278" t="s">
        <v>604</v>
      </c>
      <c r="C1500" s="12" t="s">
        <v>49</v>
      </c>
      <c r="D1500" s="21">
        <v>1</v>
      </c>
      <c r="E1500" s="13">
        <f>H1500</f>
        <v>7000</v>
      </c>
      <c r="F1500" s="14">
        <f>E1500*D1500</f>
        <v>7000</v>
      </c>
      <c r="H1500" s="16">
        <v>7000</v>
      </c>
    </row>
    <row r="1501" spans="1:8" ht="12.75" customHeight="1" x14ac:dyDescent="0.3">
      <c r="B1501" s="278"/>
    </row>
    <row r="1502" spans="1:8" ht="12.75" customHeight="1" x14ac:dyDescent="0.3">
      <c r="B1502" s="278"/>
    </row>
    <row r="1503" spans="1:8" ht="12.75" customHeight="1" x14ac:dyDescent="0.3">
      <c r="B1503" s="278"/>
    </row>
    <row r="1504" spans="1:8" ht="12.75" customHeight="1" x14ac:dyDescent="0.3">
      <c r="B1504" s="278"/>
    </row>
    <row r="1505" spans="1:8" ht="12.75" customHeight="1" x14ac:dyDescent="0.3">
      <c r="B1505" s="278"/>
    </row>
    <row r="1506" spans="1:8" ht="12.75" customHeight="1" x14ac:dyDescent="0.3">
      <c r="B1506" s="278"/>
    </row>
    <row r="1507" spans="1:8" ht="12.75" customHeight="1" x14ac:dyDescent="0.3">
      <c r="B1507" s="278"/>
    </row>
    <row r="1508" spans="1:8" ht="12.75" customHeight="1" x14ac:dyDescent="0.3">
      <c r="A1508" s="11"/>
      <c r="B1508" s="278" t="s">
        <v>605</v>
      </c>
      <c r="C1508" s="12"/>
      <c r="D1508" s="21">
        <v>0</v>
      </c>
    </row>
    <row r="1509" spans="1:8" ht="12.75" customHeight="1" x14ac:dyDescent="0.3">
      <c r="B1509" s="278"/>
    </row>
    <row r="1510" spans="1:8" ht="12.75" customHeight="1" x14ac:dyDescent="0.3">
      <c r="A1510" s="11" t="s">
        <v>606</v>
      </c>
      <c r="B1510" s="278" t="s">
        <v>607</v>
      </c>
      <c r="C1510" s="12" t="s">
        <v>49</v>
      </c>
      <c r="D1510" s="21">
        <v>5</v>
      </c>
      <c r="E1510" s="13">
        <f>H1510</f>
        <v>16000</v>
      </c>
      <c r="F1510" s="14">
        <f>E1510*D1510</f>
        <v>80000</v>
      </c>
      <c r="H1510" s="16">
        <v>16000</v>
      </c>
    </row>
    <row r="1511" spans="1:8" ht="12.75" customHeight="1" x14ac:dyDescent="0.3">
      <c r="B1511" s="278"/>
    </row>
    <row r="1512" spans="1:8" ht="12.75" customHeight="1" x14ac:dyDescent="0.3">
      <c r="B1512" s="278"/>
    </row>
    <row r="1513" spans="1:8" ht="12.75" customHeight="1" x14ac:dyDescent="0.3">
      <c r="B1513" s="278"/>
    </row>
    <row r="1514" spans="1:8" ht="12.75" customHeight="1" x14ac:dyDescent="0.3">
      <c r="B1514" s="278"/>
    </row>
    <row r="1515" spans="1:8" ht="12.75" customHeight="1" x14ac:dyDescent="0.3">
      <c r="B1515" s="278"/>
    </row>
    <row r="1516" spans="1:8" ht="12.75" customHeight="1" x14ac:dyDescent="0.3">
      <c r="B1516" s="278"/>
    </row>
    <row r="1517" spans="1:8" ht="12.75" customHeight="1" x14ac:dyDescent="0.3">
      <c r="B1517" s="278"/>
    </row>
    <row r="1518" spans="1:8" ht="12.75" customHeight="1" x14ac:dyDescent="0.3">
      <c r="A1518" s="11"/>
      <c r="B1518" s="30" t="s">
        <v>595</v>
      </c>
      <c r="C1518" s="12"/>
      <c r="D1518" s="21">
        <v>0</v>
      </c>
    </row>
    <row r="1519" spans="1:8" ht="12.75" customHeight="1" x14ac:dyDescent="0.3">
      <c r="A1519" s="11" t="s">
        <v>608</v>
      </c>
      <c r="B1519" s="278" t="s">
        <v>609</v>
      </c>
      <c r="C1519" s="12" t="s">
        <v>49</v>
      </c>
      <c r="D1519" s="21">
        <v>7</v>
      </c>
      <c r="E1519" s="13">
        <f>H1519</f>
        <v>14000</v>
      </c>
      <c r="F1519" s="14">
        <f>E1519*D1519</f>
        <v>98000</v>
      </c>
      <c r="H1519" s="16">
        <v>14000</v>
      </c>
    </row>
    <row r="1520" spans="1:8" ht="12.75" customHeight="1" x14ac:dyDescent="0.3">
      <c r="B1520" s="278"/>
    </row>
    <row r="1521" spans="1:8" ht="12.75" customHeight="1" x14ac:dyDescent="0.3">
      <c r="B1521" s="278"/>
    </row>
    <row r="1522" spans="1:8" ht="12.75" customHeight="1" x14ac:dyDescent="0.3">
      <c r="B1522" s="278"/>
    </row>
    <row r="1523" spans="1:8" ht="12.75" customHeight="1" x14ac:dyDescent="0.3">
      <c r="B1523" s="278"/>
    </row>
    <row r="1524" spans="1:8" ht="12.75" customHeight="1" x14ac:dyDescent="0.3">
      <c r="B1524" s="278"/>
    </row>
    <row r="1525" spans="1:8" ht="12.75" customHeight="1" x14ac:dyDescent="0.3">
      <c r="B1525" s="278"/>
    </row>
    <row r="1526" spans="1:8" ht="12.75" customHeight="1" x14ac:dyDescent="0.3">
      <c r="B1526" s="278"/>
    </row>
    <row r="1527" spans="1:8" ht="12.75" customHeight="1" x14ac:dyDescent="0.3">
      <c r="A1527" s="11"/>
      <c r="B1527" s="30" t="s">
        <v>595</v>
      </c>
      <c r="C1527" s="12"/>
      <c r="D1527" s="21">
        <v>0</v>
      </c>
    </row>
    <row r="1528" spans="1:8" ht="12.75" customHeight="1" x14ac:dyDescent="0.3">
      <c r="A1528" s="11" t="s">
        <v>610</v>
      </c>
      <c r="B1528" s="278" t="s">
        <v>611</v>
      </c>
      <c r="C1528" s="12" t="s">
        <v>49</v>
      </c>
      <c r="D1528" s="21">
        <v>2</v>
      </c>
      <c r="E1528" s="13">
        <f>H1528</f>
        <v>8000</v>
      </c>
      <c r="F1528" s="14">
        <f>E1528*D1528</f>
        <v>16000</v>
      </c>
      <c r="H1528" s="16">
        <v>8000</v>
      </c>
    </row>
    <row r="1529" spans="1:8" ht="12.75" customHeight="1" x14ac:dyDescent="0.3">
      <c r="B1529" s="278"/>
    </row>
    <row r="1530" spans="1:8" ht="12.75" customHeight="1" x14ac:dyDescent="0.3">
      <c r="B1530" s="278"/>
    </row>
    <row r="1531" spans="1:8" ht="12.75" customHeight="1" x14ac:dyDescent="0.3">
      <c r="B1531" s="278"/>
    </row>
    <row r="1532" spans="1:8" ht="12.75" customHeight="1" x14ac:dyDescent="0.3">
      <c r="B1532" s="278"/>
    </row>
    <row r="1533" spans="1:8" ht="12.75" customHeight="1" x14ac:dyDescent="0.3">
      <c r="B1533" s="278"/>
    </row>
    <row r="1534" spans="1:8" ht="12.75" customHeight="1" x14ac:dyDescent="0.3">
      <c r="B1534" s="278"/>
    </row>
    <row r="1535" spans="1:8" ht="12.75" customHeight="1" x14ac:dyDescent="0.3">
      <c r="B1535" s="278"/>
    </row>
    <row r="1536" spans="1:8" ht="12.75" customHeight="1" x14ac:dyDescent="0.3">
      <c r="A1536" s="11"/>
      <c r="B1536" s="30" t="s">
        <v>595</v>
      </c>
      <c r="C1536" s="12"/>
      <c r="D1536" s="21">
        <v>0</v>
      </c>
    </row>
    <row r="1537" spans="1:8" ht="12.75" customHeight="1" x14ac:dyDescent="0.3">
      <c r="A1537" s="11" t="s">
        <v>612</v>
      </c>
      <c r="B1537" s="278" t="s">
        <v>613</v>
      </c>
      <c r="C1537" s="12" t="s">
        <v>49</v>
      </c>
      <c r="D1537" s="21">
        <v>20</v>
      </c>
      <c r="E1537" s="13">
        <f>H1537</f>
        <v>0</v>
      </c>
      <c r="F1537" s="14">
        <f>E1537*D1537</f>
        <v>0</v>
      </c>
      <c r="H1537" s="16">
        <v>0</v>
      </c>
    </row>
    <row r="1538" spans="1:8" ht="12.75" customHeight="1" x14ac:dyDescent="0.3">
      <c r="B1538" s="278"/>
    </row>
    <row r="1539" spans="1:8" ht="12.75" customHeight="1" x14ac:dyDescent="0.3">
      <c r="B1539" s="278"/>
    </row>
    <row r="1540" spans="1:8" ht="12.75" customHeight="1" x14ac:dyDescent="0.3">
      <c r="B1540" s="278"/>
      <c r="D1540" s="69" t="s">
        <v>614</v>
      </c>
      <c r="E1540" s="69"/>
    </row>
    <row r="1541" spans="1:8" ht="12.75" customHeight="1" x14ac:dyDescent="0.3">
      <c r="B1541" s="278"/>
    </row>
    <row r="1542" spans="1:8" ht="12.75" customHeight="1" x14ac:dyDescent="0.3">
      <c r="B1542" s="278"/>
    </row>
    <row r="1543" spans="1:8" ht="12.75" customHeight="1" x14ac:dyDescent="0.3">
      <c r="B1543" s="278"/>
    </row>
    <row r="1544" spans="1:8" ht="12.75" customHeight="1" thickBot="1" x14ac:dyDescent="0.35">
      <c r="B1544" s="278"/>
    </row>
    <row r="1545" spans="1:8" ht="12.75" customHeight="1" thickBot="1" x14ac:dyDescent="0.35">
      <c r="A1545" s="59" t="s">
        <v>591</v>
      </c>
      <c r="B1545" s="60" t="s">
        <v>615</v>
      </c>
      <c r="C1545" s="61"/>
      <c r="D1545" s="62"/>
      <c r="E1545" s="63"/>
      <c r="F1545" s="64">
        <f>F1537+F1528+F1519+F1510+F1500+F1490+F1480+F1471+F1462</f>
        <v>265000</v>
      </c>
    </row>
    <row r="1546" spans="1:8" ht="12.75" customHeight="1" x14ac:dyDescent="0.3">
      <c r="A1546" s="5" t="s">
        <v>564</v>
      </c>
      <c r="B1546" s="6" t="s">
        <v>616</v>
      </c>
      <c r="C1546" s="7"/>
      <c r="D1546" s="8"/>
    </row>
    <row r="1547" spans="1:8" ht="12.75" customHeight="1" x14ac:dyDescent="0.3">
      <c r="A1547" s="5" t="s">
        <v>486</v>
      </c>
      <c r="B1547" s="6" t="s">
        <v>617</v>
      </c>
      <c r="C1547" s="7"/>
      <c r="D1547" s="8"/>
    </row>
    <row r="1548" spans="1:8" ht="12.75" customHeight="1" x14ac:dyDescent="0.3">
      <c r="A1548" s="5" t="s">
        <v>618</v>
      </c>
      <c r="B1548" s="6" t="s">
        <v>619</v>
      </c>
      <c r="C1548" s="7"/>
      <c r="D1548" s="8"/>
    </row>
    <row r="1549" spans="1:8" ht="12.75" customHeight="1" x14ac:dyDescent="0.3">
      <c r="A1549" s="11" t="s">
        <v>620</v>
      </c>
      <c r="B1549" s="278" t="s">
        <v>621</v>
      </c>
      <c r="C1549" s="12" t="s">
        <v>49</v>
      </c>
      <c r="D1549" s="21">
        <v>1</v>
      </c>
      <c r="E1549" s="13">
        <f>H1549</f>
        <v>6500</v>
      </c>
      <c r="F1549" s="14">
        <f>E1549*D1549</f>
        <v>6500</v>
      </c>
      <c r="H1549" s="16">
        <v>6500</v>
      </c>
    </row>
    <row r="1550" spans="1:8" ht="12.75" customHeight="1" x14ac:dyDescent="0.3">
      <c r="B1550" s="278"/>
    </row>
    <row r="1551" spans="1:8" ht="12.75" customHeight="1" x14ac:dyDescent="0.3">
      <c r="B1551" s="278"/>
    </row>
    <row r="1552" spans="1:8" ht="12.75" customHeight="1" x14ac:dyDescent="0.3">
      <c r="B1552" s="278"/>
    </row>
    <row r="1553" spans="1:8" ht="12.75" customHeight="1" x14ac:dyDescent="0.3">
      <c r="B1553" s="278"/>
    </row>
    <row r="1554" spans="1:8" ht="12.75" customHeight="1" x14ac:dyDescent="0.3">
      <c r="B1554" s="278"/>
    </row>
    <row r="1555" spans="1:8" ht="12.75" customHeight="1" x14ac:dyDescent="0.3">
      <c r="B1555" s="278"/>
    </row>
    <row r="1556" spans="1:8" ht="12.75" customHeight="1" x14ac:dyDescent="0.3">
      <c r="B1556" s="278"/>
    </row>
    <row r="1557" spans="1:8" ht="12.75" customHeight="1" x14ac:dyDescent="0.3">
      <c r="A1557" s="11" t="s">
        <v>622</v>
      </c>
      <c r="B1557" s="278" t="s">
        <v>621</v>
      </c>
      <c r="C1557" s="12" t="s">
        <v>49</v>
      </c>
      <c r="D1557" s="21">
        <v>1</v>
      </c>
      <c r="E1557" s="13">
        <f>H1557</f>
        <v>6500</v>
      </c>
      <c r="F1557" s="14">
        <f>E1557*D1557</f>
        <v>6500</v>
      </c>
      <c r="H1557" s="16">
        <v>6500</v>
      </c>
    </row>
    <row r="1558" spans="1:8" ht="12.75" customHeight="1" x14ac:dyDescent="0.3">
      <c r="B1558" s="278"/>
    </row>
    <row r="1559" spans="1:8" ht="12.75" customHeight="1" x14ac:dyDescent="0.3">
      <c r="B1559" s="278"/>
    </row>
    <row r="1560" spans="1:8" ht="12.75" customHeight="1" x14ac:dyDescent="0.3">
      <c r="B1560" s="278"/>
    </row>
    <row r="1561" spans="1:8" ht="12.75" customHeight="1" x14ac:dyDescent="0.3">
      <c r="B1561" s="278"/>
    </row>
    <row r="1562" spans="1:8" ht="12.75" customHeight="1" x14ac:dyDescent="0.3">
      <c r="B1562" s="278"/>
    </row>
    <row r="1563" spans="1:8" ht="12.75" customHeight="1" x14ac:dyDescent="0.3">
      <c r="B1563" s="278"/>
    </row>
    <row r="1564" spans="1:8" ht="12.75" customHeight="1" x14ac:dyDescent="0.3">
      <c r="B1564" s="278"/>
    </row>
    <row r="1565" spans="1:8" ht="12.75" customHeight="1" x14ac:dyDescent="0.3">
      <c r="A1565" s="11" t="s">
        <v>623</v>
      </c>
      <c r="B1565" s="278" t="s">
        <v>624</v>
      </c>
      <c r="C1565" s="12" t="s">
        <v>49</v>
      </c>
      <c r="D1565" s="21">
        <v>1</v>
      </c>
      <c r="E1565" s="13">
        <f>H1565</f>
        <v>6500</v>
      </c>
      <c r="F1565" s="14">
        <f>E1565*D1565</f>
        <v>6500</v>
      </c>
      <c r="H1565" s="16">
        <v>6500</v>
      </c>
    </row>
    <row r="1566" spans="1:8" ht="12.75" customHeight="1" x14ac:dyDescent="0.3">
      <c r="B1566" s="278"/>
    </row>
    <row r="1567" spans="1:8" ht="12.75" customHeight="1" x14ac:dyDescent="0.3">
      <c r="B1567" s="278"/>
    </row>
    <row r="1568" spans="1:8" ht="12.75" customHeight="1" x14ac:dyDescent="0.3">
      <c r="B1568" s="278"/>
    </row>
    <row r="1569" spans="1:8" ht="12.75" customHeight="1" x14ac:dyDescent="0.3">
      <c r="B1569" s="278"/>
    </row>
    <row r="1570" spans="1:8" ht="12.75" customHeight="1" x14ac:dyDescent="0.3">
      <c r="B1570" s="278"/>
    </row>
    <row r="1571" spans="1:8" ht="12.75" customHeight="1" x14ac:dyDescent="0.3">
      <c r="B1571" s="278"/>
    </row>
    <row r="1572" spans="1:8" ht="12.75" customHeight="1" x14ac:dyDescent="0.3">
      <c r="B1572" s="278"/>
    </row>
    <row r="1573" spans="1:8" ht="12.75" customHeight="1" x14ac:dyDescent="0.3">
      <c r="A1573" s="11" t="s">
        <v>625</v>
      </c>
      <c r="B1573" s="278" t="s">
        <v>626</v>
      </c>
      <c r="C1573" s="12" t="s">
        <v>49</v>
      </c>
      <c r="D1573" s="21">
        <v>1</v>
      </c>
      <c r="E1573" s="13">
        <f>H1573</f>
        <v>6500</v>
      </c>
      <c r="F1573" s="14">
        <f>E1573*D1573</f>
        <v>6500</v>
      </c>
      <c r="H1573" s="16">
        <v>6500</v>
      </c>
    </row>
    <row r="1574" spans="1:8" ht="12.75" customHeight="1" x14ac:dyDescent="0.3">
      <c r="B1574" s="278"/>
    </row>
    <row r="1575" spans="1:8" ht="12.75" customHeight="1" x14ac:dyDescent="0.3">
      <c r="B1575" s="278"/>
    </row>
    <row r="1576" spans="1:8" ht="12.75" customHeight="1" x14ac:dyDescent="0.3">
      <c r="B1576" s="278"/>
    </row>
    <row r="1577" spans="1:8" ht="12.75" customHeight="1" x14ac:dyDescent="0.3">
      <c r="B1577" s="278"/>
    </row>
    <row r="1578" spans="1:8" ht="12.75" customHeight="1" x14ac:dyDescent="0.3">
      <c r="B1578" s="278"/>
    </row>
    <row r="1579" spans="1:8" ht="12.75" customHeight="1" x14ac:dyDescent="0.3">
      <c r="B1579" s="278"/>
    </row>
    <row r="1580" spans="1:8" ht="12.75" customHeight="1" x14ac:dyDescent="0.3">
      <c r="A1580" s="11" t="s">
        <v>627</v>
      </c>
      <c r="B1580" s="278" t="s">
        <v>628</v>
      </c>
      <c r="C1580" s="12" t="s">
        <v>49</v>
      </c>
      <c r="D1580" s="21">
        <v>1</v>
      </c>
      <c r="E1580" s="13">
        <f>H1580</f>
        <v>100000</v>
      </c>
      <c r="F1580" s="14">
        <f>E1580*D1580</f>
        <v>100000</v>
      </c>
      <c r="H1580" s="16">
        <v>100000</v>
      </c>
    </row>
    <row r="1581" spans="1:8" ht="12.75" customHeight="1" x14ac:dyDescent="0.3">
      <c r="B1581" s="278"/>
    </row>
    <row r="1582" spans="1:8" ht="12.75" customHeight="1" x14ac:dyDescent="0.3">
      <c r="B1582" s="278"/>
    </row>
    <row r="1583" spans="1:8" ht="12.75" customHeight="1" x14ac:dyDescent="0.3">
      <c r="B1583" s="278"/>
    </row>
    <row r="1584" spans="1:8" ht="12.75" customHeight="1" x14ac:dyDescent="0.3">
      <c r="B1584" s="278"/>
    </row>
    <row r="1585" spans="1:8" ht="12.75" customHeight="1" x14ac:dyDescent="0.3">
      <c r="B1585" s="278"/>
    </row>
    <row r="1586" spans="1:8" ht="12.75" customHeight="1" x14ac:dyDescent="0.3">
      <c r="B1586" s="278"/>
    </row>
    <row r="1587" spans="1:8" ht="12.75" customHeight="1" x14ac:dyDescent="0.3">
      <c r="B1587" s="278"/>
    </row>
    <row r="1588" spans="1:8" ht="12.75" customHeight="1" x14ac:dyDescent="0.3">
      <c r="A1588" s="11" t="s">
        <v>629</v>
      </c>
      <c r="B1588" s="278" t="s">
        <v>630</v>
      </c>
      <c r="C1588" s="12" t="s">
        <v>49</v>
      </c>
      <c r="D1588" s="21">
        <v>4</v>
      </c>
      <c r="E1588" s="13">
        <f>H1588</f>
        <v>6500</v>
      </c>
      <c r="F1588" s="14">
        <f>E1588*D1588</f>
        <v>26000</v>
      </c>
      <c r="H1588" s="16">
        <v>6500</v>
      </c>
    </row>
    <row r="1589" spans="1:8" ht="12.75" customHeight="1" x14ac:dyDescent="0.3">
      <c r="B1589" s="278"/>
    </row>
    <row r="1590" spans="1:8" ht="12.75" customHeight="1" x14ac:dyDescent="0.3">
      <c r="B1590" s="278"/>
    </row>
    <row r="1591" spans="1:8" ht="12.75" customHeight="1" x14ac:dyDescent="0.3">
      <c r="B1591" s="278"/>
    </row>
    <row r="1592" spans="1:8" ht="12.75" customHeight="1" x14ac:dyDescent="0.3">
      <c r="B1592" s="278"/>
    </row>
    <row r="1593" spans="1:8" ht="12.75" customHeight="1" x14ac:dyDescent="0.3">
      <c r="B1593" s="278"/>
    </row>
    <row r="1594" spans="1:8" ht="12.75" customHeight="1" x14ac:dyDescent="0.3">
      <c r="B1594" s="278"/>
    </row>
    <row r="1595" spans="1:8" ht="12.75" customHeight="1" thickBot="1" x14ac:dyDescent="0.35">
      <c r="B1595" s="278"/>
    </row>
    <row r="1596" spans="1:8" ht="12.75" customHeight="1" thickBot="1" x14ac:dyDescent="0.35">
      <c r="A1596" s="59" t="s">
        <v>618</v>
      </c>
      <c r="B1596" s="60" t="s">
        <v>631</v>
      </c>
      <c r="C1596" s="61"/>
      <c r="D1596" s="62"/>
      <c r="E1596" s="63"/>
      <c r="F1596" s="64">
        <f>F1588+F1580+F1573+F1565+F1557+F1549</f>
        <v>152000</v>
      </c>
    </row>
    <row r="1597" spans="1:8" ht="12.75" customHeight="1" x14ac:dyDescent="0.3">
      <c r="A1597" s="5" t="s">
        <v>632</v>
      </c>
      <c r="B1597" s="6" t="s">
        <v>633</v>
      </c>
      <c r="C1597" s="7"/>
      <c r="D1597" s="8"/>
    </row>
    <row r="1598" spans="1:8" ht="12.75" customHeight="1" x14ac:dyDescent="0.3">
      <c r="A1598" s="11" t="s">
        <v>634</v>
      </c>
      <c r="B1598" s="278" t="s">
        <v>635</v>
      </c>
      <c r="C1598" s="12" t="s">
        <v>636</v>
      </c>
      <c r="D1598" s="21">
        <v>1250</v>
      </c>
      <c r="E1598" s="13">
        <f>H1598</f>
        <v>50</v>
      </c>
      <c r="F1598" s="14">
        <f>E1598*D1598</f>
        <v>62500</v>
      </c>
      <c r="H1598" s="16">
        <v>50</v>
      </c>
    </row>
    <row r="1599" spans="1:8" ht="12.75" customHeight="1" x14ac:dyDescent="0.3">
      <c r="B1599" s="278"/>
    </row>
    <row r="1600" spans="1:8" ht="12.75" customHeight="1" x14ac:dyDescent="0.3">
      <c r="B1600" s="278"/>
    </row>
    <row r="1601" spans="1:8" ht="12.75" customHeight="1" x14ac:dyDescent="0.3">
      <c r="B1601" s="278"/>
    </row>
    <row r="1602" spans="1:8" ht="12.75" customHeight="1" x14ac:dyDescent="0.3">
      <c r="A1602" s="11" t="s">
        <v>637</v>
      </c>
      <c r="B1602" s="278" t="s">
        <v>635</v>
      </c>
      <c r="C1602" s="12" t="s">
        <v>636</v>
      </c>
      <c r="D1602" s="21">
        <v>458</v>
      </c>
      <c r="E1602" s="13">
        <f>H1602</f>
        <v>50</v>
      </c>
      <c r="F1602" s="14">
        <f>E1602*D1602</f>
        <v>22900</v>
      </c>
      <c r="H1602" s="16">
        <v>50</v>
      </c>
    </row>
    <row r="1603" spans="1:8" ht="12.75" customHeight="1" x14ac:dyDescent="0.3">
      <c r="B1603" s="278"/>
    </row>
    <row r="1604" spans="1:8" ht="12.75" customHeight="1" x14ac:dyDescent="0.3">
      <c r="B1604" s="278"/>
    </row>
    <row r="1605" spans="1:8" ht="12.75" customHeight="1" x14ac:dyDescent="0.3">
      <c r="B1605" s="278"/>
    </row>
    <row r="1606" spans="1:8" ht="12.75" customHeight="1" x14ac:dyDescent="0.3">
      <c r="A1606" s="11" t="s">
        <v>638</v>
      </c>
      <c r="B1606" s="278" t="s">
        <v>635</v>
      </c>
      <c r="C1606" s="12" t="s">
        <v>636</v>
      </c>
      <c r="D1606" s="21">
        <v>740</v>
      </c>
      <c r="E1606" s="13">
        <f>H1606</f>
        <v>50</v>
      </c>
      <c r="F1606" s="14">
        <f>E1606*D1606</f>
        <v>37000</v>
      </c>
      <c r="H1606" s="16">
        <v>50</v>
      </c>
    </row>
    <row r="1607" spans="1:8" ht="12.75" customHeight="1" x14ac:dyDescent="0.3">
      <c r="B1607" s="278"/>
    </row>
    <row r="1608" spans="1:8" ht="12.75" customHeight="1" x14ac:dyDescent="0.3">
      <c r="B1608" s="278"/>
    </row>
    <row r="1609" spans="1:8" ht="12.75" customHeight="1" x14ac:dyDescent="0.3">
      <c r="B1609" s="278"/>
    </row>
    <row r="1610" spans="1:8" ht="12.75" customHeight="1" x14ac:dyDescent="0.3">
      <c r="A1610" s="11" t="s">
        <v>639</v>
      </c>
      <c r="B1610" s="278" t="s">
        <v>635</v>
      </c>
      <c r="C1610" s="12" t="s">
        <v>636</v>
      </c>
      <c r="D1610" s="21">
        <v>507</v>
      </c>
      <c r="E1610" s="13">
        <f>H1610</f>
        <v>50</v>
      </c>
      <c r="F1610" s="14">
        <f>E1610*D1610</f>
        <v>25350</v>
      </c>
      <c r="H1610" s="16">
        <v>50</v>
      </c>
    </row>
    <row r="1611" spans="1:8" ht="12.75" customHeight="1" x14ac:dyDescent="0.3">
      <c r="B1611" s="278"/>
    </row>
    <row r="1612" spans="1:8" ht="12.75" customHeight="1" x14ac:dyDescent="0.3">
      <c r="B1612" s="278"/>
    </row>
    <row r="1613" spans="1:8" ht="12.75" customHeight="1" x14ac:dyDescent="0.3">
      <c r="B1613" s="278"/>
    </row>
    <row r="1614" spans="1:8" ht="12.75" customHeight="1" x14ac:dyDescent="0.3">
      <c r="A1614" s="11" t="s">
        <v>640</v>
      </c>
      <c r="B1614" s="278" t="s">
        <v>635</v>
      </c>
      <c r="C1614" s="12" t="s">
        <v>636</v>
      </c>
      <c r="D1614" s="21">
        <v>3450</v>
      </c>
      <c r="E1614" s="13">
        <f>H1614</f>
        <v>50</v>
      </c>
      <c r="F1614" s="14">
        <f>E1614*D1614</f>
        <v>172500</v>
      </c>
      <c r="H1614" s="16">
        <v>50</v>
      </c>
    </row>
    <row r="1615" spans="1:8" ht="12.75" customHeight="1" x14ac:dyDescent="0.3">
      <c r="B1615" s="278"/>
    </row>
    <row r="1616" spans="1:8" ht="12.75" customHeight="1" x14ac:dyDescent="0.3">
      <c r="B1616" s="278"/>
    </row>
    <row r="1617" spans="1:8" ht="12.75" customHeight="1" x14ac:dyDescent="0.3">
      <c r="B1617" s="278"/>
    </row>
    <row r="1618" spans="1:8" ht="12.75" customHeight="1" x14ac:dyDescent="0.3">
      <c r="A1618" s="11" t="s">
        <v>641</v>
      </c>
      <c r="B1618" s="278" t="s">
        <v>635</v>
      </c>
      <c r="C1618" s="12" t="s">
        <v>636</v>
      </c>
      <c r="D1618" s="21">
        <v>1340</v>
      </c>
      <c r="E1618" s="13">
        <f>H1618</f>
        <v>50</v>
      </c>
      <c r="F1618" s="14">
        <f>E1618*D1618</f>
        <v>67000</v>
      </c>
      <c r="H1618" s="16">
        <v>50</v>
      </c>
    </row>
    <row r="1619" spans="1:8" ht="12.75" customHeight="1" x14ac:dyDescent="0.3">
      <c r="B1619" s="278"/>
    </row>
    <row r="1620" spans="1:8" ht="12.75" customHeight="1" x14ac:dyDescent="0.3">
      <c r="B1620" s="278"/>
    </row>
    <row r="1621" spans="1:8" ht="12.75" customHeight="1" x14ac:dyDescent="0.3">
      <c r="B1621" s="278"/>
    </row>
    <row r="1622" spans="1:8" ht="12.75" customHeight="1" x14ac:dyDescent="0.3">
      <c r="A1622" s="11" t="s">
        <v>642</v>
      </c>
      <c r="B1622" s="278" t="s">
        <v>635</v>
      </c>
      <c r="C1622" s="12" t="s">
        <v>636</v>
      </c>
      <c r="D1622" s="21">
        <v>1670</v>
      </c>
      <c r="E1622" s="13">
        <f>H1622</f>
        <v>50</v>
      </c>
      <c r="F1622" s="14">
        <f>E1622*D1622</f>
        <v>83500</v>
      </c>
      <c r="H1622" s="16">
        <v>50</v>
      </c>
    </row>
    <row r="1623" spans="1:8" ht="12.75" customHeight="1" x14ac:dyDescent="0.3">
      <c r="B1623" s="278"/>
    </row>
    <row r="1624" spans="1:8" ht="12.75" customHeight="1" x14ac:dyDescent="0.3">
      <c r="B1624" s="278"/>
    </row>
    <row r="1625" spans="1:8" ht="12.75" customHeight="1" thickBot="1" x14ac:dyDescent="0.35">
      <c r="B1625" s="278"/>
    </row>
    <row r="1626" spans="1:8" ht="12.75" customHeight="1" thickBot="1" x14ac:dyDescent="0.35">
      <c r="A1626" s="59" t="s">
        <v>632</v>
      </c>
      <c r="B1626" s="60" t="s">
        <v>643</v>
      </c>
      <c r="C1626" s="61"/>
      <c r="D1626" s="62"/>
      <c r="E1626" s="63"/>
      <c r="F1626" s="64">
        <f>F1622+F1618+F1614+F1610+F1606+F1602+F1598</f>
        <v>470750</v>
      </c>
    </row>
    <row r="1627" spans="1:8" ht="12.75" customHeight="1" x14ac:dyDescent="0.3">
      <c r="A1627" s="5" t="s">
        <v>644</v>
      </c>
      <c r="B1627" s="6" t="s">
        <v>645</v>
      </c>
      <c r="C1627" s="7"/>
      <c r="D1627" s="8"/>
    </row>
    <row r="1628" spans="1:8" ht="12.75" customHeight="1" x14ac:dyDescent="0.3">
      <c r="A1628" s="11" t="s">
        <v>646</v>
      </c>
      <c r="B1628" s="278" t="s">
        <v>647</v>
      </c>
      <c r="C1628" s="12" t="s">
        <v>49</v>
      </c>
      <c r="D1628" s="21">
        <v>5</v>
      </c>
      <c r="E1628" s="13">
        <f>H1628</f>
        <v>23000</v>
      </c>
      <c r="F1628" s="14">
        <f>E1628*D1628</f>
        <v>115000</v>
      </c>
      <c r="H1628" s="16">
        <v>23000</v>
      </c>
    </row>
    <row r="1629" spans="1:8" ht="12.75" customHeight="1" x14ac:dyDescent="0.3">
      <c r="B1629" s="278"/>
    </row>
    <row r="1630" spans="1:8" ht="12.75" customHeight="1" x14ac:dyDescent="0.3">
      <c r="B1630" s="278"/>
    </row>
    <row r="1631" spans="1:8" ht="12.75" customHeight="1" x14ac:dyDescent="0.3">
      <c r="B1631" s="278"/>
    </row>
    <row r="1632" spans="1:8" ht="12.75" customHeight="1" x14ac:dyDescent="0.3">
      <c r="B1632" s="278"/>
    </row>
    <row r="1633" spans="1:8" ht="12.75" customHeight="1" x14ac:dyDescent="0.3">
      <c r="B1633" s="278"/>
    </row>
    <row r="1634" spans="1:8" ht="12.75" customHeight="1" x14ac:dyDescent="0.3">
      <c r="B1634" s="278"/>
    </row>
    <row r="1635" spans="1:8" ht="12.75" customHeight="1" x14ac:dyDescent="0.3">
      <c r="B1635" s="278"/>
    </row>
    <row r="1636" spans="1:8" ht="12.75" customHeight="1" x14ac:dyDescent="0.3">
      <c r="A1636" s="11" t="s">
        <v>648</v>
      </c>
      <c r="B1636" s="278" t="s">
        <v>649</v>
      </c>
      <c r="C1636" s="12" t="s">
        <v>49</v>
      </c>
      <c r="D1636" s="21">
        <v>13</v>
      </c>
      <c r="E1636" s="13">
        <f>H1636</f>
        <v>12000</v>
      </c>
      <c r="F1636" s="14">
        <f>E1636*D1636</f>
        <v>156000</v>
      </c>
      <c r="H1636" s="16">
        <v>12000</v>
      </c>
    </row>
    <row r="1637" spans="1:8" ht="12.75" customHeight="1" x14ac:dyDescent="0.3">
      <c r="B1637" s="278"/>
    </row>
    <row r="1638" spans="1:8" ht="12.75" customHeight="1" x14ac:dyDescent="0.3">
      <c r="B1638" s="278"/>
    </row>
    <row r="1639" spans="1:8" ht="12.75" customHeight="1" x14ac:dyDescent="0.3">
      <c r="B1639" s="278"/>
    </row>
    <row r="1640" spans="1:8" ht="12.75" customHeight="1" x14ac:dyDescent="0.3">
      <c r="B1640" s="278"/>
    </row>
    <row r="1641" spans="1:8" ht="12.75" customHeight="1" x14ac:dyDescent="0.3">
      <c r="B1641" s="278"/>
    </row>
    <row r="1642" spans="1:8" ht="12.75" customHeight="1" x14ac:dyDescent="0.3">
      <c r="B1642" s="278"/>
    </row>
    <row r="1643" spans="1:8" ht="12.75" customHeight="1" thickBot="1" x14ac:dyDescent="0.35">
      <c r="B1643" s="278"/>
    </row>
    <row r="1644" spans="1:8" ht="12.75" customHeight="1" thickBot="1" x14ac:dyDescent="0.35">
      <c r="A1644" s="59" t="s">
        <v>644</v>
      </c>
      <c r="B1644" s="60" t="s">
        <v>650</v>
      </c>
      <c r="C1644" s="61"/>
      <c r="D1644" s="62"/>
      <c r="E1644" s="63"/>
      <c r="F1644" s="64">
        <f>F1636+F1628</f>
        <v>271000</v>
      </c>
    </row>
    <row r="1645" spans="1:8" ht="12.75" customHeight="1" x14ac:dyDescent="0.3">
      <c r="A1645" s="5" t="s">
        <v>486</v>
      </c>
      <c r="B1645" s="6" t="s">
        <v>651</v>
      </c>
      <c r="C1645" s="7"/>
      <c r="D1645" s="8"/>
    </row>
    <row r="1646" spans="1:8" ht="12.75" customHeight="1" x14ac:dyDescent="0.3">
      <c r="A1646" s="5" t="s">
        <v>652</v>
      </c>
      <c r="B1646" s="6" t="s">
        <v>653</v>
      </c>
      <c r="C1646" s="7"/>
      <c r="D1646" s="8"/>
    </row>
    <row r="1647" spans="1:8" ht="12.75" customHeight="1" x14ac:dyDescent="0.3">
      <c r="A1647" s="11" t="s">
        <v>654</v>
      </c>
      <c r="B1647" s="278" t="s">
        <v>655</v>
      </c>
      <c r="C1647" s="12" t="s">
        <v>24</v>
      </c>
      <c r="D1647" s="21">
        <v>6</v>
      </c>
      <c r="E1647" s="13">
        <f>H1647</f>
        <v>595</v>
      </c>
      <c r="F1647" s="14">
        <f>E1647*D1647</f>
        <v>3570</v>
      </c>
      <c r="H1647" s="16">
        <v>595</v>
      </c>
    </row>
    <row r="1648" spans="1:8" ht="12.75" customHeight="1" x14ac:dyDescent="0.3">
      <c r="B1648" s="278"/>
    </row>
    <row r="1649" spans="1:8" ht="12.75" customHeight="1" x14ac:dyDescent="0.3">
      <c r="B1649" s="278"/>
    </row>
    <row r="1650" spans="1:8" ht="12.75" customHeight="1" x14ac:dyDescent="0.3">
      <c r="A1650" s="11" t="s">
        <v>656</v>
      </c>
      <c r="B1650" s="278" t="s">
        <v>657</v>
      </c>
      <c r="C1650" s="12" t="s">
        <v>49</v>
      </c>
      <c r="D1650" s="21">
        <v>200</v>
      </c>
      <c r="E1650" s="13">
        <f>H1650</f>
        <v>107</v>
      </c>
      <c r="F1650" s="14">
        <f>E1650*D1650</f>
        <v>21400</v>
      </c>
      <c r="H1650" s="16">
        <v>107</v>
      </c>
    </row>
    <row r="1651" spans="1:8" ht="12.75" customHeight="1" x14ac:dyDescent="0.3">
      <c r="B1651" s="278"/>
    </row>
    <row r="1652" spans="1:8" ht="12.75" customHeight="1" x14ac:dyDescent="0.3">
      <c r="A1652" s="11" t="s">
        <v>658</v>
      </c>
      <c r="B1652" s="278" t="s">
        <v>659</v>
      </c>
      <c r="C1652" s="12" t="s">
        <v>49</v>
      </c>
      <c r="D1652" s="21">
        <v>200</v>
      </c>
      <c r="E1652" s="13">
        <f>H1652</f>
        <v>123</v>
      </c>
      <c r="F1652" s="14">
        <f>E1652*D1652</f>
        <v>24600</v>
      </c>
      <c r="H1652" s="16">
        <v>123</v>
      </c>
    </row>
    <row r="1653" spans="1:8" ht="12.75" customHeight="1" thickBot="1" x14ac:dyDescent="0.35">
      <c r="B1653" s="278"/>
    </row>
    <row r="1654" spans="1:8" ht="12.75" customHeight="1" thickBot="1" x14ac:dyDescent="0.35">
      <c r="A1654" s="59" t="s">
        <v>652</v>
      </c>
      <c r="B1654" s="60" t="s">
        <v>660</v>
      </c>
      <c r="C1654" s="61"/>
      <c r="D1654" s="62"/>
      <c r="E1654" s="63"/>
      <c r="F1654" s="64">
        <f>F1647+F1650+F1652</f>
        <v>49570</v>
      </c>
    </row>
    <row r="1655" spans="1:8" ht="12.75" customHeight="1" x14ac:dyDescent="0.3">
      <c r="A1655" s="5" t="s">
        <v>661</v>
      </c>
      <c r="B1655" s="6" t="s">
        <v>662</v>
      </c>
      <c r="C1655" s="7"/>
      <c r="D1655" s="8"/>
    </row>
    <row r="1656" spans="1:8" ht="12.75" customHeight="1" x14ac:dyDescent="0.3">
      <c r="A1656" s="11" t="s">
        <v>663</v>
      </c>
      <c r="B1656" s="278" t="s">
        <v>664</v>
      </c>
      <c r="C1656" s="12" t="s">
        <v>16</v>
      </c>
      <c r="D1656" s="21">
        <v>1177</v>
      </c>
      <c r="E1656" s="13">
        <f>H1656</f>
        <v>23</v>
      </c>
      <c r="F1656" s="14">
        <f>E1656*D1656</f>
        <v>27071</v>
      </c>
      <c r="H1656" s="16">
        <v>23</v>
      </c>
    </row>
    <row r="1657" spans="1:8" ht="12.75" customHeight="1" x14ac:dyDescent="0.3">
      <c r="B1657" s="278"/>
    </row>
    <row r="1658" spans="1:8" ht="12.75" customHeight="1" x14ac:dyDescent="0.3">
      <c r="A1658" s="11" t="s">
        <v>665</v>
      </c>
      <c r="B1658" s="278" t="s">
        <v>666</v>
      </c>
      <c r="C1658" s="12" t="s">
        <v>16</v>
      </c>
      <c r="D1658" s="21">
        <v>1177</v>
      </c>
      <c r="E1658" s="13">
        <f>H1658</f>
        <v>29</v>
      </c>
      <c r="F1658" s="14">
        <f>E1658*D1658</f>
        <v>34133</v>
      </c>
      <c r="H1658" s="16">
        <v>29</v>
      </c>
    </row>
    <row r="1659" spans="1:8" ht="12.75" customHeight="1" x14ac:dyDescent="0.3">
      <c r="B1659" s="278"/>
    </row>
    <row r="1660" spans="1:8" ht="12.75" customHeight="1" x14ac:dyDescent="0.3">
      <c r="A1660" s="11" t="s">
        <v>667</v>
      </c>
      <c r="B1660" s="278" t="s">
        <v>668</v>
      </c>
      <c r="C1660" s="12" t="s">
        <v>669</v>
      </c>
      <c r="D1660" s="21">
        <v>30</v>
      </c>
      <c r="E1660" s="13">
        <f>H1660</f>
        <v>2816</v>
      </c>
      <c r="F1660" s="14">
        <f>E1660*D1660</f>
        <v>84480</v>
      </c>
      <c r="H1660" s="16">
        <v>2816</v>
      </c>
    </row>
    <row r="1661" spans="1:8" ht="12.75" customHeight="1" x14ac:dyDescent="0.3">
      <c r="B1661" s="278"/>
    </row>
    <row r="1662" spans="1:8" ht="12.75" customHeight="1" thickBot="1" x14ac:dyDescent="0.35">
      <c r="B1662" s="278"/>
    </row>
    <row r="1663" spans="1:8" ht="12.75" customHeight="1" thickBot="1" x14ac:dyDescent="0.35">
      <c r="A1663" s="59" t="s">
        <v>661</v>
      </c>
      <c r="B1663" s="60" t="s">
        <v>670</v>
      </c>
      <c r="C1663" s="61"/>
      <c r="D1663" s="62"/>
      <c r="E1663" s="63"/>
      <c r="F1663" s="64">
        <f>F1660+F1658+F1656</f>
        <v>145684</v>
      </c>
    </row>
    <row r="1664" spans="1:8" ht="12.75" customHeight="1" x14ac:dyDescent="0.3">
      <c r="A1664" s="5" t="s">
        <v>671</v>
      </c>
      <c r="B1664" s="6" t="s">
        <v>672</v>
      </c>
      <c r="C1664" s="7"/>
      <c r="D1664" s="8"/>
    </row>
    <row r="1665" spans="1:8" ht="12.75" customHeight="1" x14ac:dyDescent="0.3">
      <c r="A1665" s="5" t="s">
        <v>673</v>
      </c>
      <c r="B1665" s="6" t="s">
        <v>674</v>
      </c>
      <c r="C1665" s="7"/>
      <c r="D1665" s="8"/>
    </row>
    <row r="1666" spans="1:8" ht="12.75" customHeight="1" x14ac:dyDescent="0.3">
      <c r="A1666" s="11" t="s">
        <v>675</v>
      </c>
      <c r="B1666" s="278" t="s">
        <v>676</v>
      </c>
      <c r="C1666" s="12" t="s">
        <v>49</v>
      </c>
      <c r="D1666" s="21">
        <v>1</v>
      </c>
      <c r="E1666" s="13">
        <f>H1666</f>
        <v>1304000</v>
      </c>
      <c r="F1666" s="14">
        <f>E1666*D1666</f>
        <v>1304000</v>
      </c>
      <c r="H1666" s="16">
        <v>1304000</v>
      </c>
    </row>
    <row r="1667" spans="1:8" ht="12.75" customHeight="1" x14ac:dyDescent="0.3">
      <c r="B1667" s="278"/>
    </row>
    <row r="1668" spans="1:8" ht="12.75" customHeight="1" x14ac:dyDescent="0.3">
      <c r="B1668" s="278"/>
    </row>
    <row r="1669" spans="1:8" ht="12.75" customHeight="1" x14ac:dyDescent="0.3">
      <c r="B1669" s="278"/>
    </row>
    <row r="1670" spans="1:8" ht="12.75" customHeight="1" x14ac:dyDescent="0.3">
      <c r="B1670" s="278"/>
    </row>
    <row r="1671" spans="1:8" ht="12.75" customHeight="1" x14ac:dyDescent="0.3">
      <c r="B1671" s="278"/>
    </row>
    <row r="1672" spans="1:8" ht="12.75" customHeight="1" x14ac:dyDescent="0.3">
      <c r="A1672" s="11" t="s">
        <v>677</v>
      </c>
      <c r="B1672" s="278" t="s">
        <v>678</v>
      </c>
      <c r="C1672" s="12" t="s">
        <v>49</v>
      </c>
      <c r="D1672" s="21">
        <v>9</v>
      </c>
      <c r="E1672" s="13">
        <f>H1672</f>
        <v>100000</v>
      </c>
      <c r="F1672" s="14">
        <f>E1672*D1672</f>
        <v>900000</v>
      </c>
      <c r="H1672" s="16">
        <v>100000</v>
      </c>
    </row>
    <row r="1673" spans="1:8" ht="12.75" customHeight="1" x14ac:dyDescent="0.3">
      <c r="B1673" s="278"/>
    </row>
    <row r="1674" spans="1:8" ht="12.75" customHeight="1" thickBot="1" x14ac:dyDescent="0.35">
      <c r="B1674" s="278"/>
    </row>
    <row r="1675" spans="1:8" ht="12.75" customHeight="1" thickBot="1" x14ac:dyDescent="0.35">
      <c r="A1675" s="59" t="s">
        <v>673</v>
      </c>
      <c r="B1675" s="60" t="s">
        <v>679</v>
      </c>
      <c r="C1675" s="61"/>
      <c r="D1675" s="62"/>
      <c r="E1675" s="63"/>
      <c r="F1675" s="64">
        <f>F1672+F1666</f>
        <v>2204000</v>
      </c>
    </row>
    <row r="1676" spans="1:8" ht="12.75" customHeight="1" thickBot="1" x14ac:dyDescent="0.35">
      <c r="A1676" s="5" t="s">
        <v>671</v>
      </c>
      <c r="B1676" s="6" t="s">
        <v>680</v>
      </c>
      <c r="C1676" s="7"/>
      <c r="D1676" s="8"/>
    </row>
    <row r="1677" spans="1:8" ht="42.6" thickBot="1" x14ac:dyDescent="0.45">
      <c r="A1677" s="72" t="s">
        <v>7</v>
      </c>
      <c r="B1677" s="73" t="s">
        <v>681</v>
      </c>
      <c r="C1677" s="74"/>
      <c r="D1677" s="75">
        <f>F14+F27+F54+F190+F226+F252+F257+F277+F292+F312+F335+F360+F378+F403+F421+F446+F464+F471+F522+F540+F566+F606+F628+F640+F664+F681+F693+F732+F749+F755+F784+F800+F806+F830+F849+F878+F905+F949+F955+F980+F988+F996+F1011+F1026+F1041+F1056+F1071+F1086+F1101+F1116+F1129+F1162+F1184+F1238+F1276+F1279+F1315+F1341+F1371+F1444+F1460+F1545+F1596+F1626+F1644+F1654+F1663+F1675</f>
        <v>16069292.409999998</v>
      </c>
      <c r="E1677" s="76"/>
      <c r="F1677" s="77"/>
      <c r="G1677" s="15"/>
    </row>
  </sheetData>
  <mergeCells count="310">
    <mergeCell ref="B1658:B1659"/>
    <mergeCell ref="B1660:B1662"/>
    <mergeCell ref="B1666:B1671"/>
    <mergeCell ref="B1672:B1674"/>
    <mergeCell ref="B1628:B1635"/>
    <mergeCell ref="B1636:B1643"/>
    <mergeCell ref="B1647:B1649"/>
    <mergeCell ref="B1650:B1651"/>
    <mergeCell ref="B1652:B1653"/>
    <mergeCell ref="B1656:B1657"/>
    <mergeCell ref="B1602:B1605"/>
    <mergeCell ref="B1606:B1609"/>
    <mergeCell ref="B1610:B1613"/>
    <mergeCell ref="B1614:B1617"/>
    <mergeCell ref="B1618:B1621"/>
    <mergeCell ref="B1622:B1625"/>
    <mergeCell ref="B1557:B1564"/>
    <mergeCell ref="B1565:B1572"/>
    <mergeCell ref="B1573:B1579"/>
    <mergeCell ref="B1580:B1587"/>
    <mergeCell ref="B1588:B1595"/>
    <mergeCell ref="B1598:B1601"/>
    <mergeCell ref="B1508:B1509"/>
    <mergeCell ref="B1510:B1517"/>
    <mergeCell ref="B1519:B1526"/>
    <mergeCell ref="B1528:B1535"/>
    <mergeCell ref="B1537:B1544"/>
    <mergeCell ref="B1549:B1556"/>
    <mergeCell ref="B1471:B1478"/>
    <mergeCell ref="B1480:B1487"/>
    <mergeCell ref="B1488:B1489"/>
    <mergeCell ref="B1490:B1497"/>
    <mergeCell ref="B1498:B1499"/>
    <mergeCell ref="B1500:B1507"/>
    <mergeCell ref="B1420:B1427"/>
    <mergeCell ref="B1428:B1435"/>
    <mergeCell ref="B1436:B1443"/>
    <mergeCell ref="B1446:B1453"/>
    <mergeCell ref="B1454:B1459"/>
    <mergeCell ref="B1462:B1469"/>
    <mergeCell ref="B1378:B1384"/>
    <mergeCell ref="B1385:B1391"/>
    <mergeCell ref="B1392:B1398"/>
    <mergeCell ref="B1399:B1405"/>
    <mergeCell ref="B1406:B1412"/>
    <mergeCell ref="B1413:B1419"/>
    <mergeCell ref="B1356:B1358"/>
    <mergeCell ref="B1359:B1361"/>
    <mergeCell ref="B1362:B1364"/>
    <mergeCell ref="B1365:B1366"/>
    <mergeCell ref="B1367:B1368"/>
    <mergeCell ref="B1369:B1370"/>
    <mergeCell ref="B1338:B1340"/>
    <mergeCell ref="B1343:B1345"/>
    <mergeCell ref="B1346:B1347"/>
    <mergeCell ref="B1348:B1349"/>
    <mergeCell ref="B1350:B1352"/>
    <mergeCell ref="B1353:B1355"/>
    <mergeCell ref="B1318:B1321"/>
    <mergeCell ref="B1322:B1324"/>
    <mergeCell ref="B1325:B1327"/>
    <mergeCell ref="B1328:B1331"/>
    <mergeCell ref="B1332:B1334"/>
    <mergeCell ref="B1335:B1337"/>
    <mergeCell ref="B1298:B1300"/>
    <mergeCell ref="B1301:B1303"/>
    <mergeCell ref="B1304:B1305"/>
    <mergeCell ref="B1306:B1308"/>
    <mergeCell ref="B1309:B1311"/>
    <mergeCell ref="B1312:B1314"/>
    <mergeCell ref="B1284:B1286"/>
    <mergeCell ref="B1287:B1289"/>
    <mergeCell ref="B1290:B1291"/>
    <mergeCell ref="B1292:B1293"/>
    <mergeCell ref="B1294:B1295"/>
    <mergeCell ref="B1296:B1297"/>
    <mergeCell ref="B1259:B1261"/>
    <mergeCell ref="B1262:B1265"/>
    <mergeCell ref="B1266:B1269"/>
    <mergeCell ref="B1270:B1272"/>
    <mergeCell ref="B1273:B1275"/>
    <mergeCell ref="B1281:B1283"/>
    <mergeCell ref="B1227:B1233"/>
    <mergeCell ref="B1234:B1237"/>
    <mergeCell ref="B1240:B1245"/>
    <mergeCell ref="B1246:B1251"/>
    <mergeCell ref="B1252:B1254"/>
    <mergeCell ref="B1255:B1258"/>
    <mergeCell ref="B1193:B1198"/>
    <mergeCell ref="B1199:B1202"/>
    <mergeCell ref="B1203:B1207"/>
    <mergeCell ref="B1208:B1212"/>
    <mergeCell ref="B1213:B1219"/>
    <mergeCell ref="B1220:B1226"/>
    <mergeCell ref="B1172:B1175"/>
    <mergeCell ref="B1176:B1177"/>
    <mergeCell ref="B1178:B1179"/>
    <mergeCell ref="B1180:B1181"/>
    <mergeCell ref="B1182:B1183"/>
    <mergeCell ref="B1187:B1192"/>
    <mergeCell ref="B1131:B1137"/>
    <mergeCell ref="B1138:B1145"/>
    <mergeCell ref="B1146:B1153"/>
    <mergeCell ref="B1154:B1161"/>
    <mergeCell ref="B1164:B1167"/>
    <mergeCell ref="B1168:B1171"/>
    <mergeCell ref="B1098:B1100"/>
    <mergeCell ref="B1103:B1106"/>
    <mergeCell ref="B1107:B1109"/>
    <mergeCell ref="B1110:B1112"/>
    <mergeCell ref="B1113:B1115"/>
    <mergeCell ref="B1119:B1126"/>
    <mergeCell ref="B1077:B1079"/>
    <mergeCell ref="B1080:B1082"/>
    <mergeCell ref="B1083:B1085"/>
    <mergeCell ref="B1088:B1091"/>
    <mergeCell ref="B1092:B1094"/>
    <mergeCell ref="B1095:B1097"/>
    <mergeCell ref="B1053:B1055"/>
    <mergeCell ref="B1058:B1061"/>
    <mergeCell ref="B1062:B1064"/>
    <mergeCell ref="B1065:B1067"/>
    <mergeCell ref="B1068:B1070"/>
    <mergeCell ref="B1073:B1076"/>
    <mergeCell ref="B1032:B1034"/>
    <mergeCell ref="B1035:B1037"/>
    <mergeCell ref="B1038:B1040"/>
    <mergeCell ref="B1043:B1046"/>
    <mergeCell ref="B1047:B1049"/>
    <mergeCell ref="B1050:B1052"/>
    <mergeCell ref="B1008:B1010"/>
    <mergeCell ref="B1013:B1016"/>
    <mergeCell ref="B1017:B1019"/>
    <mergeCell ref="B1020:B1022"/>
    <mergeCell ref="B1023:B1025"/>
    <mergeCell ref="B1028:B1031"/>
    <mergeCell ref="B985:B987"/>
    <mergeCell ref="B990:B992"/>
    <mergeCell ref="B993:B995"/>
    <mergeCell ref="B998:B1001"/>
    <mergeCell ref="B1002:B1004"/>
    <mergeCell ref="B1005:B1007"/>
    <mergeCell ref="B964:B967"/>
    <mergeCell ref="B968:B970"/>
    <mergeCell ref="B971:B973"/>
    <mergeCell ref="B974:B976"/>
    <mergeCell ref="B977:B979"/>
    <mergeCell ref="B982:B984"/>
    <mergeCell ref="B932:B935"/>
    <mergeCell ref="B936:B939"/>
    <mergeCell ref="B940:B943"/>
    <mergeCell ref="B944:B948"/>
    <mergeCell ref="B951:B954"/>
    <mergeCell ref="B962:B963"/>
    <mergeCell ref="B895:B898"/>
    <mergeCell ref="B901:B904"/>
    <mergeCell ref="B909:B914"/>
    <mergeCell ref="B915:B920"/>
    <mergeCell ref="B921:B925"/>
    <mergeCell ref="B926:B929"/>
    <mergeCell ref="B868:B872"/>
    <mergeCell ref="B873:B877"/>
    <mergeCell ref="B880:B883"/>
    <mergeCell ref="B884:B887"/>
    <mergeCell ref="B888:B891"/>
    <mergeCell ref="B892:B894"/>
    <mergeCell ref="B836:B838"/>
    <mergeCell ref="B839:B842"/>
    <mergeCell ref="B845:B848"/>
    <mergeCell ref="B853:B858"/>
    <mergeCell ref="B859:B863"/>
    <mergeCell ref="B864:B867"/>
    <mergeCell ref="B802:B805"/>
    <mergeCell ref="B810:B815"/>
    <mergeCell ref="B816:B820"/>
    <mergeCell ref="B821:B825"/>
    <mergeCell ref="B826:B829"/>
    <mergeCell ref="B832:B835"/>
    <mergeCell ref="B775:B779"/>
    <mergeCell ref="B780:B783"/>
    <mergeCell ref="B786:B789"/>
    <mergeCell ref="B790:B792"/>
    <mergeCell ref="B793:B795"/>
    <mergeCell ref="B796:B799"/>
    <mergeCell ref="B742:B744"/>
    <mergeCell ref="B745:B748"/>
    <mergeCell ref="B751:B754"/>
    <mergeCell ref="B759:B764"/>
    <mergeCell ref="B765:B769"/>
    <mergeCell ref="B770:B774"/>
    <mergeCell ref="B714:B718"/>
    <mergeCell ref="B719:B722"/>
    <mergeCell ref="B723:B727"/>
    <mergeCell ref="B728:B731"/>
    <mergeCell ref="B734:B737"/>
    <mergeCell ref="B738:B741"/>
    <mergeCell ref="B677:B680"/>
    <mergeCell ref="B685:B688"/>
    <mergeCell ref="B689:B692"/>
    <mergeCell ref="B697:B701"/>
    <mergeCell ref="B702:B707"/>
    <mergeCell ref="B708:B713"/>
    <mergeCell ref="B634:B639"/>
    <mergeCell ref="B643:B649"/>
    <mergeCell ref="B650:B654"/>
    <mergeCell ref="B655:B662"/>
    <mergeCell ref="B668:B671"/>
    <mergeCell ref="B672:B676"/>
    <mergeCell ref="B600:B605"/>
    <mergeCell ref="B608:B611"/>
    <mergeCell ref="B612:B616"/>
    <mergeCell ref="B617:B620"/>
    <mergeCell ref="B621:B627"/>
    <mergeCell ref="B630:B633"/>
    <mergeCell ref="B563:B565"/>
    <mergeCell ref="B568:B575"/>
    <mergeCell ref="B576:B577"/>
    <mergeCell ref="B578:B585"/>
    <mergeCell ref="B586:B591"/>
    <mergeCell ref="B592:B599"/>
    <mergeCell ref="B535:B539"/>
    <mergeCell ref="B542:B545"/>
    <mergeCell ref="B546:B548"/>
    <mergeCell ref="B549:B551"/>
    <mergeCell ref="B552:B559"/>
    <mergeCell ref="B560:B562"/>
    <mergeCell ref="B506:B510"/>
    <mergeCell ref="B511:B516"/>
    <mergeCell ref="B517:B521"/>
    <mergeCell ref="B524:B527"/>
    <mergeCell ref="B528:B531"/>
    <mergeCell ref="B532:B534"/>
    <mergeCell ref="B476:B480"/>
    <mergeCell ref="B481:B485"/>
    <mergeCell ref="B486:B490"/>
    <mergeCell ref="B491:B496"/>
    <mergeCell ref="B497:B500"/>
    <mergeCell ref="B501:B505"/>
    <mergeCell ref="B428:B435"/>
    <mergeCell ref="B436:B437"/>
    <mergeCell ref="B438:B445"/>
    <mergeCell ref="B448:B455"/>
    <mergeCell ref="B456:B463"/>
    <mergeCell ref="B468:B470"/>
    <mergeCell ref="B385:B392"/>
    <mergeCell ref="B393:B394"/>
    <mergeCell ref="B395:B402"/>
    <mergeCell ref="B405:B412"/>
    <mergeCell ref="B413:B420"/>
    <mergeCell ref="B425:B427"/>
    <mergeCell ref="B342:B349"/>
    <mergeCell ref="B350:B351"/>
    <mergeCell ref="B352:B359"/>
    <mergeCell ref="B362:B369"/>
    <mergeCell ref="B370:B377"/>
    <mergeCell ref="B382:B384"/>
    <mergeCell ref="B304:B311"/>
    <mergeCell ref="B314:B316"/>
    <mergeCell ref="B317:B324"/>
    <mergeCell ref="B325:B326"/>
    <mergeCell ref="B327:B334"/>
    <mergeCell ref="B339:B341"/>
    <mergeCell ref="B261:B268"/>
    <mergeCell ref="B269:B276"/>
    <mergeCell ref="B279:B281"/>
    <mergeCell ref="B282:B289"/>
    <mergeCell ref="B290:B291"/>
    <mergeCell ref="B296:B303"/>
    <mergeCell ref="B213:B219"/>
    <mergeCell ref="B220:B225"/>
    <mergeCell ref="B228:B235"/>
    <mergeCell ref="B236:B243"/>
    <mergeCell ref="B244:B251"/>
    <mergeCell ref="B254:B256"/>
    <mergeCell ref="B176:B177"/>
    <mergeCell ref="B178:B185"/>
    <mergeCell ref="B186:B189"/>
    <mergeCell ref="B195:B200"/>
    <mergeCell ref="B201:B206"/>
    <mergeCell ref="B207:B212"/>
    <mergeCell ref="B140:B147"/>
    <mergeCell ref="B148:B149"/>
    <mergeCell ref="B150:B157"/>
    <mergeCell ref="B158:B165"/>
    <mergeCell ref="B166:B167"/>
    <mergeCell ref="B168:B175"/>
    <mergeCell ref="B103:B110"/>
    <mergeCell ref="B111:B118"/>
    <mergeCell ref="B119:B121"/>
    <mergeCell ref="B122:B129"/>
    <mergeCell ref="B130:B137"/>
    <mergeCell ref="B138:B139"/>
    <mergeCell ref="B61:B67"/>
    <mergeCell ref="B68:B74"/>
    <mergeCell ref="B75:B82"/>
    <mergeCell ref="B83:B90"/>
    <mergeCell ref="B92:B99"/>
    <mergeCell ref="B100:B102"/>
    <mergeCell ref="B33:B35"/>
    <mergeCell ref="B36:B40"/>
    <mergeCell ref="B41:B45"/>
    <mergeCell ref="B46:B48"/>
    <mergeCell ref="B49:B53"/>
    <mergeCell ref="B56:B60"/>
    <mergeCell ref="B5:B9"/>
    <mergeCell ref="B10:B13"/>
    <mergeCell ref="B16:B19"/>
    <mergeCell ref="B20:B21"/>
    <mergeCell ref="B22:B26"/>
    <mergeCell ref="B30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L131"/>
  <sheetViews>
    <sheetView tabSelected="1" topLeftCell="AR94" zoomScale="70" zoomScaleNormal="70" workbookViewId="0">
      <selection activeCell="A4" sqref="A4:BL132"/>
    </sheetView>
  </sheetViews>
  <sheetFormatPr baseColWidth="10" defaultRowHeight="14.4" x14ac:dyDescent="0.3"/>
  <cols>
    <col min="1" max="1" width="15.88671875" bestFit="1" customWidth="1"/>
    <col min="2" max="2" width="42.44140625" customWidth="1"/>
  </cols>
  <sheetData>
    <row r="3" spans="1:64" ht="15" thickBot="1" x14ac:dyDescent="0.35"/>
    <row r="4" spans="1:64" ht="15" thickBot="1" x14ac:dyDescent="0.35">
      <c r="A4" s="325" t="s">
        <v>85</v>
      </c>
      <c r="B4" s="293" t="s">
        <v>10</v>
      </c>
      <c r="C4" s="322" t="s">
        <v>684</v>
      </c>
      <c r="D4" s="323"/>
      <c r="E4" s="323"/>
      <c r="F4" s="323"/>
      <c r="G4" s="324"/>
      <c r="H4" s="319" t="s">
        <v>686</v>
      </c>
      <c r="I4" s="320"/>
      <c r="J4" s="320"/>
      <c r="K4" s="321"/>
      <c r="L4" s="311" t="s">
        <v>687</v>
      </c>
      <c r="M4" s="312"/>
      <c r="N4" s="312"/>
      <c r="O4" s="313"/>
      <c r="P4" s="319" t="s">
        <v>688</v>
      </c>
      <c r="Q4" s="320"/>
      <c r="R4" s="320"/>
      <c r="S4" s="321"/>
      <c r="T4" s="311" t="s">
        <v>689</v>
      </c>
      <c r="U4" s="312"/>
      <c r="V4" s="312"/>
      <c r="W4" s="312"/>
      <c r="X4" s="313"/>
      <c r="Y4" s="319" t="s">
        <v>690</v>
      </c>
      <c r="Z4" s="320"/>
      <c r="AA4" s="320"/>
      <c r="AB4" s="321"/>
      <c r="AC4" s="311" t="s">
        <v>691</v>
      </c>
      <c r="AD4" s="312"/>
      <c r="AE4" s="312"/>
      <c r="AF4" s="312"/>
      <c r="AG4" s="313"/>
      <c r="AH4" s="319" t="s">
        <v>692</v>
      </c>
      <c r="AI4" s="320"/>
      <c r="AJ4" s="320"/>
      <c r="AK4" s="321"/>
      <c r="AL4" s="311" t="s">
        <v>693</v>
      </c>
      <c r="AM4" s="312"/>
      <c r="AN4" s="312"/>
      <c r="AO4" s="313"/>
      <c r="AP4" s="308" t="s">
        <v>694</v>
      </c>
      <c r="AQ4" s="309"/>
      <c r="AR4" s="309"/>
      <c r="AS4" s="309"/>
      <c r="AT4" s="310"/>
      <c r="AU4" s="311" t="s">
        <v>695</v>
      </c>
      <c r="AV4" s="312"/>
      <c r="AW4" s="312"/>
      <c r="AX4" s="313"/>
      <c r="AY4" s="308" t="s">
        <v>696</v>
      </c>
      <c r="AZ4" s="309"/>
      <c r="BA4" s="309"/>
      <c r="BB4" s="310"/>
      <c r="BC4" s="311" t="s">
        <v>697</v>
      </c>
      <c r="BD4" s="312"/>
      <c r="BE4" s="312"/>
      <c r="BF4" s="312"/>
      <c r="BG4" s="313"/>
      <c r="BH4" s="308" t="s">
        <v>698</v>
      </c>
      <c r="BI4" s="309"/>
      <c r="BJ4" s="309"/>
      <c r="BK4" s="309"/>
      <c r="BL4" s="315"/>
    </row>
    <row r="5" spans="1:64" ht="15" thickBot="1" x14ac:dyDescent="0.35">
      <c r="A5" s="326"/>
      <c r="B5" s="294"/>
      <c r="C5" s="311" t="s">
        <v>683</v>
      </c>
      <c r="D5" s="312"/>
      <c r="E5" s="312"/>
      <c r="F5" s="312"/>
      <c r="G5" s="313"/>
      <c r="H5" s="319" t="s">
        <v>685</v>
      </c>
      <c r="I5" s="320"/>
      <c r="J5" s="320"/>
      <c r="K5" s="321"/>
      <c r="L5" s="290" t="s">
        <v>685</v>
      </c>
      <c r="M5" s="291"/>
      <c r="N5" s="291"/>
      <c r="O5" s="292"/>
      <c r="P5" s="319" t="s">
        <v>685</v>
      </c>
      <c r="Q5" s="320"/>
      <c r="R5" s="320"/>
      <c r="S5" s="321"/>
      <c r="T5" s="311" t="s">
        <v>683</v>
      </c>
      <c r="U5" s="312"/>
      <c r="V5" s="312"/>
      <c r="W5" s="312"/>
      <c r="X5" s="313"/>
      <c r="Y5" s="319" t="s">
        <v>685</v>
      </c>
      <c r="Z5" s="320"/>
      <c r="AA5" s="320"/>
      <c r="AB5" s="321"/>
      <c r="AC5" s="311" t="s">
        <v>683</v>
      </c>
      <c r="AD5" s="312"/>
      <c r="AE5" s="312"/>
      <c r="AF5" s="312"/>
      <c r="AG5" s="313"/>
      <c r="AH5" s="319" t="s">
        <v>685</v>
      </c>
      <c r="AI5" s="320"/>
      <c r="AJ5" s="320"/>
      <c r="AK5" s="321"/>
      <c r="AL5" s="311" t="s">
        <v>685</v>
      </c>
      <c r="AM5" s="312"/>
      <c r="AN5" s="312"/>
      <c r="AO5" s="313"/>
      <c r="AP5" s="308" t="s">
        <v>683</v>
      </c>
      <c r="AQ5" s="309"/>
      <c r="AR5" s="309"/>
      <c r="AS5" s="309"/>
      <c r="AT5" s="310"/>
      <c r="AU5" s="311" t="s">
        <v>685</v>
      </c>
      <c r="AV5" s="312"/>
      <c r="AW5" s="312"/>
      <c r="AX5" s="313"/>
      <c r="AY5" s="308" t="s">
        <v>685</v>
      </c>
      <c r="AZ5" s="309"/>
      <c r="BA5" s="309"/>
      <c r="BB5" s="310"/>
      <c r="BC5" s="311" t="s">
        <v>683</v>
      </c>
      <c r="BD5" s="312"/>
      <c r="BE5" s="312"/>
      <c r="BF5" s="312"/>
      <c r="BG5" s="313"/>
      <c r="BH5" s="308" t="s">
        <v>683</v>
      </c>
      <c r="BI5" s="309"/>
      <c r="BJ5" s="309"/>
      <c r="BK5" s="309"/>
      <c r="BL5" s="315"/>
    </row>
    <row r="6" spans="1:64" ht="12.75" customHeight="1" thickBot="1" x14ac:dyDescent="0.35">
      <c r="A6" s="327"/>
      <c r="B6" s="295"/>
      <c r="C6" s="206">
        <v>1</v>
      </c>
      <c r="D6" s="207">
        <v>2</v>
      </c>
      <c r="E6" s="208">
        <v>3</v>
      </c>
      <c r="F6" s="207">
        <v>4</v>
      </c>
      <c r="G6" s="209">
        <v>5</v>
      </c>
      <c r="H6" s="92">
        <v>1</v>
      </c>
      <c r="I6" s="91">
        <v>2</v>
      </c>
      <c r="J6" s="92">
        <v>3</v>
      </c>
      <c r="K6" s="90">
        <v>4</v>
      </c>
      <c r="L6" s="226">
        <v>1</v>
      </c>
      <c r="M6" s="207">
        <v>2</v>
      </c>
      <c r="N6" s="227">
        <v>3</v>
      </c>
      <c r="O6" s="207">
        <v>4</v>
      </c>
      <c r="P6" s="92">
        <v>1</v>
      </c>
      <c r="Q6" s="91">
        <v>2</v>
      </c>
      <c r="R6" s="92">
        <v>3</v>
      </c>
      <c r="S6" s="90">
        <v>4</v>
      </c>
      <c r="T6" s="226">
        <v>1</v>
      </c>
      <c r="U6" s="207">
        <v>2</v>
      </c>
      <c r="V6" s="227">
        <v>3</v>
      </c>
      <c r="W6" s="207">
        <v>4</v>
      </c>
      <c r="X6" s="236">
        <v>5</v>
      </c>
      <c r="Y6" s="92">
        <v>1</v>
      </c>
      <c r="Z6" s="91">
        <v>2</v>
      </c>
      <c r="AA6" s="92">
        <v>3</v>
      </c>
      <c r="AB6" s="90">
        <v>4</v>
      </c>
      <c r="AC6" s="226">
        <v>1</v>
      </c>
      <c r="AD6" s="207">
        <v>2</v>
      </c>
      <c r="AE6" s="227">
        <v>3</v>
      </c>
      <c r="AF6" s="207">
        <v>4</v>
      </c>
      <c r="AG6" s="236">
        <v>5</v>
      </c>
      <c r="AH6" s="92">
        <v>1</v>
      </c>
      <c r="AI6" s="91">
        <v>2</v>
      </c>
      <c r="AJ6" s="92">
        <v>3</v>
      </c>
      <c r="AK6" s="90">
        <v>4</v>
      </c>
      <c r="AL6" s="226">
        <v>1</v>
      </c>
      <c r="AM6" s="207">
        <v>2</v>
      </c>
      <c r="AN6" s="227">
        <v>3</v>
      </c>
      <c r="AO6" s="207">
        <v>4</v>
      </c>
      <c r="AP6" s="95">
        <v>1</v>
      </c>
      <c r="AQ6" s="94">
        <v>2</v>
      </c>
      <c r="AR6" s="95">
        <v>3</v>
      </c>
      <c r="AS6" s="94">
        <v>4</v>
      </c>
      <c r="AT6" s="95">
        <v>5</v>
      </c>
      <c r="AU6" s="226">
        <v>1</v>
      </c>
      <c r="AV6" s="207">
        <v>2</v>
      </c>
      <c r="AW6" s="227">
        <v>3</v>
      </c>
      <c r="AX6" s="207">
        <v>4</v>
      </c>
      <c r="AY6" s="95">
        <v>1</v>
      </c>
      <c r="AZ6" s="94">
        <v>2</v>
      </c>
      <c r="BA6" s="95">
        <v>3</v>
      </c>
      <c r="BB6" s="93">
        <v>4</v>
      </c>
      <c r="BC6" s="226">
        <v>1</v>
      </c>
      <c r="BD6" s="207">
        <v>2</v>
      </c>
      <c r="BE6" s="227">
        <v>3</v>
      </c>
      <c r="BF6" s="207">
        <v>4</v>
      </c>
      <c r="BG6" s="236">
        <v>5</v>
      </c>
      <c r="BH6" s="95">
        <v>1</v>
      </c>
      <c r="BI6" s="94">
        <v>2</v>
      </c>
      <c r="BJ6" s="95">
        <v>3</v>
      </c>
      <c r="BK6" s="94">
        <v>4</v>
      </c>
      <c r="BL6" s="96">
        <v>5</v>
      </c>
    </row>
    <row r="7" spans="1:64" ht="38.4" x14ac:dyDescent="0.3">
      <c r="A7" s="118" t="s">
        <v>11</v>
      </c>
      <c r="B7" s="194" t="s">
        <v>12</v>
      </c>
      <c r="C7" s="239"/>
      <c r="D7" s="240"/>
      <c r="E7" s="108"/>
      <c r="F7" s="108"/>
      <c r="G7" s="148"/>
      <c r="H7" s="102"/>
      <c r="I7" s="97"/>
      <c r="J7" s="97"/>
      <c r="K7" s="105"/>
      <c r="L7" s="147"/>
      <c r="M7" s="108"/>
      <c r="N7" s="108"/>
      <c r="O7" s="148"/>
      <c r="P7" s="102"/>
      <c r="Q7" s="97"/>
      <c r="R7" s="97"/>
      <c r="S7" s="105"/>
      <c r="T7" s="147"/>
      <c r="U7" s="108"/>
      <c r="V7" s="108"/>
      <c r="W7" s="108"/>
      <c r="X7" s="148"/>
      <c r="Y7" s="102"/>
      <c r="Z7" s="97"/>
      <c r="AA7" s="97"/>
      <c r="AB7" s="105"/>
      <c r="AC7" s="147"/>
      <c r="AD7" s="108"/>
      <c r="AE7" s="108"/>
      <c r="AF7" s="108"/>
      <c r="AG7" s="148"/>
      <c r="AH7" s="102"/>
      <c r="AI7" s="97"/>
      <c r="AJ7" s="97"/>
      <c r="AK7" s="105"/>
      <c r="AL7" s="147"/>
      <c r="AM7" s="108"/>
      <c r="AN7" s="108"/>
      <c r="AO7" s="148"/>
      <c r="AP7" s="102"/>
      <c r="AQ7" s="97"/>
      <c r="AR7" s="97"/>
      <c r="AS7" s="97"/>
      <c r="AT7" s="105"/>
      <c r="AU7" s="147"/>
      <c r="AV7" s="108"/>
      <c r="AW7" s="108"/>
      <c r="AX7" s="148"/>
      <c r="AY7" s="102"/>
      <c r="AZ7" s="97"/>
      <c r="BA7" s="97"/>
      <c r="BB7" s="105"/>
      <c r="BC7" s="147"/>
      <c r="BD7" s="108"/>
      <c r="BE7" s="108"/>
      <c r="BF7" s="108"/>
      <c r="BG7" s="148"/>
      <c r="BH7" s="102"/>
      <c r="BI7" s="97"/>
      <c r="BJ7" s="97"/>
      <c r="BK7" s="97"/>
      <c r="BL7" s="98"/>
    </row>
    <row r="8" spans="1:64" ht="29.4" thickBot="1" x14ac:dyDescent="0.35">
      <c r="A8" s="119" t="s">
        <v>14</v>
      </c>
      <c r="B8" s="195" t="s">
        <v>15</v>
      </c>
      <c r="C8" s="241"/>
      <c r="D8" s="242"/>
      <c r="E8" s="242"/>
      <c r="F8" s="242"/>
      <c r="G8" s="243"/>
      <c r="H8" s="244"/>
      <c r="I8" s="242"/>
      <c r="J8" s="242"/>
      <c r="K8" s="245"/>
      <c r="L8" s="210"/>
      <c r="M8" s="211"/>
      <c r="N8" s="211"/>
      <c r="O8" s="212"/>
      <c r="P8" s="146"/>
      <c r="Q8" s="144"/>
      <c r="R8" s="144"/>
      <c r="S8" s="228"/>
      <c r="T8" s="210"/>
      <c r="U8" s="211"/>
      <c r="V8" s="211"/>
      <c r="W8" s="211"/>
      <c r="X8" s="212"/>
      <c r="Y8" s="146"/>
      <c r="Z8" s="144"/>
      <c r="AA8" s="144"/>
      <c r="AB8" s="228"/>
      <c r="AC8" s="210"/>
      <c r="AD8" s="211"/>
      <c r="AE8" s="211"/>
      <c r="AF8" s="211"/>
      <c r="AG8" s="212"/>
      <c r="AH8" s="146"/>
      <c r="AI8" s="144"/>
      <c r="AJ8" s="144"/>
      <c r="AK8" s="228"/>
      <c r="AL8" s="210"/>
      <c r="AM8" s="211"/>
      <c r="AN8" s="211"/>
      <c r="AO8" s="212"/>
      <c r="AP8" s="146"/>
      <c r="AQ8" s="144"/>
      <c r="AR8" s="144"/>
      <c r="AS8" s="144"/>
      <c r="AT8" s="228"/>
      <c r="AU8" s="210"/>
      <c r="AV8" s="211"/>
      <c r="AW8" s="211"/>
      <c r="AX8" s="212"/>
      <c r="AY8" s="146"/>
      <c r="AZ8" s="144"/>
      <c r="BA8" s="144"/>
      <c r="BB8" s="228"/>
      <c r="BC8" s="210"/>
      <c r="BD8" s="211"/>
      <c r="BE8" s="211"/>
      <c r="BF8" s="211"/>
      <c r="BG8" s="212"/>
      <c r="BH8" s="146"/>
      <c r="BI8" s="144"/>
      <c r="BJ8" s="144"/>
      <c r="BK8" s="144"/>
      <c r="BL8" s="145"/>
    </row>
    <row r="9" spans="1:64" ht="12.75" customHeight="1" thickBot="1" x14ac:dyDescent="0.35">
      <c r="A9" s="325" t="s">
        <v>18</v>
      </c>
      <c r="B9" s="294" t="s">
        <v>19</v>
      </c>
      <c r="C9" s="322" t="s">
        <v>684</v>
      </c>
      <c r="D9" s="323"/>
      <c r="E9" s="323"/>
      <c r="F9" s="323"/>
      <c r="G9" s="324"/>
      <c r="H9" s="319" t="s">
        <v>686</v>
      </c>
      <c r="I9" s="320"/>
      <c r="J9" s="320"/>
      <c r="K9" s="321"/>
      <c r="L9" s="311" t="s">
        <v>687</v>
      </c>
      <c r="M9" s="312"/>
      <c r="N9" s="312"/>
      <c r="O9" s="313"/>
      <c r="P9" s="319" t="s">
        <v>688</v>
      </c>
      <c r="Q9" s="320"/>
      <c r="R9" s="320"/>
      <c r="S9" s="321"/>
      <c r="T9" s="311" t="s">
        <v>689</v>
      </c>
      <c r="U9" s="312"/>
      <c r="V9" s="312"/>
      <c r="W9" s="312"/>
      <c r="X9" s="313"/>
      <c r="Y9" s="319" t="s">
        <v>690</v>
      </c>
      <c r="Z9" s="320"/>
      <c r="AA9" s="320"/>
      <c r="AB9" s="321"/>
      <c r="AC9" s="311" t="s">
        <v>691</v>
      </c>
      <c r="AD9" s="312"/>
      <c r="AE9" s="312"/>
      <c r="AF9" s="312"/>
      <c r="AG9" s="313"/>
      <c r="AH9" s="319" t="s">
        <v>692</v>
      </c>
      <c r="AI9" s="320"/>
      <c r="AJ9" s="320"/>
      <c r="AK9" s="321"/>
      <c r="AL9" s="311" t="s">
        <v>693</v>
      </c>
      <c r="AM9" s="312"/>
      <c r="AN9" s="312"/>
      <c r="AO9" s="313"/>
      <c r="AP9" s="308" t="s">
        <v>694</v>
      </c>
      <c r="AQ9" s="309"/>
      <c r="AR9" s="309"/>
      <c r="AS9" s="309"/>
      <c r="AT9" s="310"/>
      <c r="AU9" s="311" t="s">
        <v>695</v>
      </c>
      <c r="AV9" s="312"/>
      <c r="AW9" s="312"/>
      <c r="AX9" s="313"/>
      <c r="AY9" s="308" t="s">
        <v>696</v>
      </c>
      <c r="AZ9" s="309"/>
      <c r="BA9" s="309"/>
      <c r="BB9" s="310"/>
      <c r="BC9" s="311" t="s">
        <v>697</v>
      </c>
      <c r="BD9" s="312"/>
      <c r="BE9" s="312"/>
      <c r="BF9" s="312"/>
      <c r="BG9" s="313"/>
      <c r="BH9" s="308" t="s">
        <v>698</v>
      </c>
      <c r="BI9" s="309"/>
      <c r="BJ9" s="309"/>
      <c r="BK9" s="309"/>
      <c r="BL9" s="315"/>
    </row>
    <row r="10" spans="1:64" ht="12.75" customHeight="1" thickBot="1" x14ac:dyDescent="0.35">
      <c r="A10" s="326"/>
      <c r="B10" s="294"/>
      <c r="C10" s="311" t="s">
        <v>683</v>
      </c>
      <c r="D10" s="312"/>
      <c r="E10" s="312"/>
      <c r="F10" s="312"/>
      <c r="G10" s="313"/>
      <c r="H10" s="319" t="s">
        <v>685</v>
      </c>
      <c r="I10" s="320"/>
      <c r="J10" s="320"/>
      <c r="K10" s="321"/>
      <c r="L10" s="290" t="s">
        <v>685</v>
      </c>
      <c r="M10" s="291"/>
      <c r="N10" s="291"/>
      <c r="O10" s="292"/>
      <c r="P10" s="319" t="s">
        <v>685</v>
      </c>
      <c r="Q10" s="320"/>
      <c r="R10" s="320"/>
      <c r="S10" s="321"/>
      <c r="T10" s="311" t="s">
        <v>683</v>
      </c>
      <c r="U10" s="312"/>
      <c r="V10" s="312"/>
      <c r="W10" s="312"/>
      <c r="X10" s="313"/>
      <c r="Y10" s="319" t="s">
        <v>685</v>
      </c>
      <c r="Z10" s="320"/>
      <c r="AA10" s="320"/>
      <c r="AB10" s="321"/>
      <c r="AC10" s="311" t="s">
        <v>683</v>
      </c>
      <c r="AD10" s="312"/>
      <c r="AE10" s="312"/>
      <c r="AF10" s="312"/>
      <c r="AG10" s="313"/>
      <c r="AH10" s="319" t="s">
        <v>685</v>
      </c>
      <c r="AI10" s="320"/>
      <c r="AJ10" s="320"/>
      <c r="AK10" s="321"/>
      <c r="AL10" s="311" t="s">
        <v>685</v>
      </c>
      <c r="AM10" s="312"/>
      <c r="AN10" s="312"/>
      <c r="AO10" s="313"/>
      <c r="AP10" s="308" t="s">
        <v>683</v>
      </c>
      <c r="AQ10" s="309"/>
      <c r="AR10" s="309"/>
      <c r="AS10" s="309"/>
      <c r="AT10" s="310"/>
      <c r="AU10" s="311" t="s">
        <v>685</v>
      </c>
      <c r="AV10" s="312"/>
      <c r="AW10" s="312"/>
      <c r="AX10" s="313"/>
      <c r="AY10" s="308" t="s">
        <v>685</v>
      </c>
      <c r="AZ10" s="309"/>
      <c r="BA10" s="309"/>
      <c r="BB10" s="310"/>
      <c r="BC10" s="311" t="s">
        <v>683</v>
      </c>
      <c r="BD10" s="312"/>
      <c r="BE10" s="312"/>
      <c r="BF10" s="312"/>
      <c r="BG10" s="313"/>
      <c r="BH10" s="308" t="s">
        <v>683</v>
      </c>
      <c r="BI10" s="309"/>
      <c r="BJ10" s="309"/>
      <c r="BK10" s="309"/>
      <c r="BL10" s="315"/>
    </row>
    <row r="11" spans="1:64" ht="12.75" customHeight="1" thickBot="1" x14ac:dyDescent="0.35">
      <c r="A11" s="327"/>
      <c r="B11" s="294"/>
      <c r="C11" s="206">
        <v>1</v>
      </c>
      <c r="D11" s="207">
        <v>2</v>
      </c>
      <c r="E11" s="208">
        <v>3</v>
      </c>
      <c r="F11" s="207">
        <v>4</v>
      </c>
      <c r="G11" s="209">
        <v>5</v>
      </c>
      <c r="H11" s="92">
        <v>1</v>
      </c>
      <c r="I11" s="91">
        <v>2</v>
      </c>
      <c r="J11" s="92">
        <v>3</v>
      </c>
      <c r="K11" s="90">
        <v>4</v>
      </c>
      <c r="L11" s="226">
        <v>1</v>
      </c>
      <c r="M11" s="207">
        <v>2</v>
      </c>
      <c r="N11" s="227">
        <v>3</v>
      </c>
      <c r="O11" s="207">
        <v>4</v>
      </c>
      <c r="P11" s="92">
        <v>1</v>
      </c>
      <c r="Q11" s="91">
        <v>2</v>
      </c>
      <c r="R11" s="92">
        <v>3</v>
      </c>
      <c r="S11" s="90">
        <v>4</v>
      </c>
      <c r="T11" s="226">
        <v>1</v>
      </c>
      <c r="U11" s="207">
        <v>2</v>
      </c>
      <c r="V11" s="227">
        <v>3</v>
      </c>
      <c r="W11" s="207">
        <v>4</v>
      </c>
      <c r="X11" s="236">
        <v>5</v>
      </c>
      <c r="Y11" s="92">
        <v>1</v>
      </c>
      <c r="Z11" s="91">
        <v>2</v>
      </c>
      <c r="AA11" s="92">
        <v>3</v>
      </c>
      <c r="AB11" s="90">
        <v>4</v>
      </c>
      <c r="AC11" s="226">
        <v>1</v>
      </c>
      <c r="AD11" s="207">
        <v>2</v>
      </c>
      <c r="AE11" s="227">
        <v>3</v>
      </c>
      <c r="AF11" s="207">
        <v>4</v>
      </c>
      <c r="AG11" s="236">
        <v>5</v>
      </c>
      <c r="AH11" s="92">
        <v>1</v>
      </c>
      <c r="AI11" s="91">
        <v>2</v>
      </c>
      <c r="AJ11" s="92">
        <v>3</v>
      </c>
      <c r="AK11" s="90">
        <v>4</v>
      </c>
      <c r="AL11" s="226">
        <v>1</v>
      </c>
      <c r="AM11" s="207">
        <v>2</v>
      </c>
      <c r="AN11" s="227">
        <v>3</v>
      </c>
      <c r="AO11" s="207">
        <v>4</v>
      </c>
      <c r="AP11" s="95">
        <v>1</v>
      </c>
      <c r="AQ11" s="94">
        <v>2</v>
      </c>
      <c r="AR11" s="95">
        <v>3</v>
      </c>
      <c r="AS11" s="94">
        <v>4</v>
      </c>
      <c r="AT11" s="95">
        <v>5</v>
      </c>
      <c r="AU11" s="226">
        <v>1</v>
      </c>
      <c r="AV11" s="207">
        <v>2</v>
      </c>
      <c r="AW11" s="227">
        <v>3</v>
      </c>
      <c r="AX11" s="207">
        <v>4</v>
      </c>
      <c r="AY11" s="95">
        <v>1</v>
      </c>
      <c r="AZ11" s="94">
        <v>2</v>
      </c>
      <c r="BA11" s="95">
        <v>3</v>
      </c>
      <c r="BB11" s="93">
        <v>4</v>
      </c>
      <c r="BC11" s="226">
        <v>1</v>
      </c>
      <c r="BD11" s="207">
        <v>2</v>
      </c>
      <c r="BE11" s="227">
        <v>3</v>
      </c>
      <c r="BF11" s="207">
        <v>4</v>
      </c>
      <c r="BG11" s="236">
        <v>5</v>
      </c>
      <c r="BH11" s="95">
        <v>1</v>
      </c>
      <c r="BI11" s="94">
        <v>2</v>
      </c>
      <c r="BJ11" s="95">
        <v>3</v>
      </c>
      <c r="BK11" s="94">
        <v>4</v>
      </c>
      <c r="BL11" s="96">
        <v>5</v>
      </c>
    </row>
    <row r="12" spans="1:64" ht="28.8" x14ac:dyDescent="0.3">
      <c r="A12" s="120" t="s">
        <v>20</v>
      </c>
      <c r="B12" s="196" t="s">
        <v>21</v>
      </c>
      <c r="C12" s="147"/>
      <c r="D12" s="108"/>
      <c r="E12" s="108"/>
      <c r="F12" s="108"/>
      <c r="G12" s="148"/>
      <c r="H12" s="102"/>
      <c r="I12" s="97"/>
      <c r="J12" s="97"/>
      <c r="K12" s="105"/>
      <c r="L12" s="147"/>
      <c r="M12" s="108"/>
      <c r="N12" s="108"/>
      <c r="O12" s="148"/>
      <c r="P12" s="102"/>
      <c r="Q12" s="97"/>
      <c r="R12" s="97"/>
      <c r="S12" s="105"/>
      <c r="T12" s="147"/>
      <c r="U12" s="108"/>
      <c r="V12" s="108"/>
      <c r="W12" s="108"/>
      <c r="X12" s="148"/>
      <c r="Y12" s="102"/>
      <c r="Z12" s="97"/>
      <c r="AA12" s="97"/>
      <c r="AB12" s="105"/>
      <c r="AC12" s="147"/>
      <c r="AD12" s="108"/>
      <c r="AE12" s="108"/>
      <c r="AF12" s="108"/>
      <c r="AG12" s="148"/>
      <c r="AH12" s="102"/>
      <c r="AI12" s="97"/>
      <c r="AJ12" s="97"/>
      <c r="AK12" s="105"/>
      <c r="AL12" s="147"/>
      <c r="AM12" s="108"/>
      <c r="AN12" s="108"/>
      <c r="AO12" s="148"/>
      <c r="AP12" s="102"/>
      <c r="AQ12" s="97"/>
      <c r="AR12" s="97"/>
      <c r="AS12" s="97"/>
      <c r="AT12" s="105"/>
      <c r="AU12" s="147"/>
      <c r="AV12" s="108"/>
      <c r="AW12" s="108"/>
      <c r="AX12" s="148"/>
      <c r="AY12" s="102"/>
      <c r="AZ12" s="97"/>
      <c r="BA12" s="97"/>
      <c r="BB12" s="105"/>
      <c r="BC12" s="147"/>
      <c r="BD12" s="108"/>
      <c r="BE12" s="108"/>
      <c r="BF12" s="108"/>
      <c r="BG12" s="148"/>
      <c r="BH12" s="102"/>
      <c r="BI12" s="97"/>
      <c r="BJ12" s="97"/>
      <c r="BK12" s="97"/>
      <c r="BL12" s="98"/>
    </row>
    <row r="13" spans="1:64" ht="19.2" x14ac:dyDescent="0.3">
      <c r="A13" s="121" t="s">
        <v>22</v>
      </c>
      <c r="B13" s="197" t="s">
        <v>23</v>
      </c>
      <c r="C13" s="213"/>
      <c r="D13" s="109"/>
      <c r="E13" s="109"/>
      <c r="F13" s="109"/>
      <c r="G13" s="214"/>
      <c r="H13" s="103"/>
      <c r="I13" s="89"/>
      <c r="J13" s="89"/>
      <c r="K13" s="106"/>
      <c r="L13" s="213"/>
      <c r="M13" s="109"/>
      <c r="N13" s="109"/>
      <c r="O13" s="214"/>
      <c r="P13" s="103"/>
      <c r="Q13" s="89"/>
      <c r="R13" s="89"/>
      <c r="S13" s="106"/>
      <c r="T13" s="213"/>
      <c r="U13" s="109"/>
      <c r="V13" s="109"/>
      <c r="W13" s="109"/>
      <c r="X13" s="214"/>
      <c r="Y13" s="103"/>
      <c r="Z13" s="89"/>
      <c r="AA13" s="89"/>
      <c r="AB13" s="106"/>
      <c r="AC13" s="213"/>
      <c r="AD13" s="109"/>
      <c r="AE13" s="109"/>
      <c r="AF13" s="109"/>
      <c r="AG13" s="214"/>
      <c r="AH13" s="103"/>
      <c r="AI13" s="89"/>
      <c r="AJ13" s="89"/>
      <c r="AK13" s="106"/>
      <c r="AL13" s="213"/>
      <c r="AM13" s="109"/>
      <c r="AN13" s="109"/>
      <c r="AO13" s="214"/>
      <c r="AP13" s="103"/>
      <c r="AQ13" s="89"/>
      <c r="AR13" s="89"/>
      <c r="AS13" s="89"/>
      <c r="AT13" s="106"/>
      <c r="AU13" s="213"/>
      <c r="AV13" s="109"/>
      <c r="AW13" s="109"/>
      <c r="AX13" s="214"/>
      <c r="AY13" s="103"/>
      <c r="AZ13" s="89"/>
      <c r="BA13" s="89"/>
      <c r="BB13" s="106"/>
      <c r="BC13" s="213"/>
      <c r="BD13" s="109"/>
      <c r="BE13" s="109"/>
      <c r="BF13" s="109"/>
      <c r="BG13" s="214"/>
      <c r="BH13" s="103"/>
      <c r="BI13" s="89"/>
      <c r="BJ13" s="89"/>
      <c r="BK13" s="89"/>
      <c r="BL13" s="99"/>
    </row>
    <row r="14" spans="1:64" ht="48.6" thickBot="1" x14ac:dyDescent="0.35">
      <c r="A14" s="122" t="s">
        <v>25</v>
      </c>
      <c r="B14" s="198" t="s">
        <v>26</v>
      </c>
      <c r="C14" s="215"/>
      <c r="D14" s="110"/>
      <c r="E14" s="110"/>
      <c r="F14" s="110"/>
      <c r="G14" s="216"/>
      <c r="H14" s="104"/>
      <c r="I14" s="100"/>
      <c r="J14" s="100"/>
      <c r="K14" s="107"/>
      <c r="L14" s="215"/>
      <c r="M14" s="110"/>
      <c r="N14" s="110"/>
      <c r="O14" s="216"/>
      <c r="P14" s="104"/>
      <c r="Q14" s="100"/>
      <c r="R14" s="100"/>
      <c r="S14" s="107"/>
      <c r="T14" s="215"/>
      <c r="U14" s="110"/>
      <c r="V14" s="110"/>
      <c r="W14" s="110"/>
      <c r="X14" s="216"/>
      <c r="Y14" s="104"/>
      <c r="Z14" s="100"/>
      <c r="AA14" s="100"/>
      <c r="AB14" s="107"/>
      <c r="AC14" s="215"/>
      <c r="AD14" s="110"/>
      <c r="AE14" s="110"/>
      <c r="AF14" s="110"/>
      <c r="AG14" s="216"/>
      <c r="AH14" s="104"/>
      <c r="AI14" s="100"/>
      <c r="AJ14" s="100"/>
      <c r="AK14" s="107"/>
      <c r="AL14" s="215"/>
      <c r="AM14" s="110"/>
      <c r="AN14" s="110"/>
      <c r="AO14" s="216"/>
      <c r="AP14" s="104"/>
      <c r="AQ14" s="100"/>
      <c r="AR14" s="100"/>
      <c r="AS14" s="100"/>
      <c r="AT14" s="107"/>
      <c r="AU14" s="215"/>
      <c r="AV14" s="110"/>
      <c r="AW14" s="110"/>
      <c r="AX14" s="216"/>
      <c r="AY14" s="104"/>
      <c r="AZ14" s="100"/>
      <c r="BA14" s="100"/>
      <c r="BB14" s="107"/>
      <c r="BC14" s="215"/>
      <c r="BD14" s="110"/>
      <c r="BE14" s="110"/>
      <c r="BF14" s="110"/>
      <c r="BG14" s="216"/>
      <c r="BH14" s="104"/>
      <c r="BI14" s="100"/>
      <c r="BJ14" s="100"/>
      <c r="BK14" s="100"/>
      <c r="BL14" s="101"/>
    </row>
    <row r="15" spans="1:64" ht="12.75" customHeight="1" thickBot="1" x14ac:dyDescent="0.35">
      <c r="A15" s="325" t="s">
        <v>28</v>
      </c>
      <c r="B15" s="294" t="s">
        <v>29</v>
      </c>
      <c r="C15" s="290" t="s">
        <v>684</v>
      </c>
      <c r="D15" s="291"/>
      <c r="E15" s="291"/>
      <c r="F15" s="291"/>
      <c r="G15" s="292"/>
      <c r="H15" s="316" t="s">
        <v>686</v>
      </c>
      <c r="I15" s="317"/>
      <c r="J15" s="317"/>
      <c r="K15" s="318"/>
      <c r="L15" s="296" t="s">
        <v>687</v>
      </c>
      <c r="M15" s="297"/>
      <c r="N15" s="297"/>
      <c r="O15" s="298"/>
      <c r="P15" s="316" t="s">
        <v>688</v>
      </c>
      <c r="Q15" s="317"/>
      <c r="R15" s="317"/>
      <c r="S15" s="318"/>
      <c r="T15" s="296" t="s">
        <v>689</v>
      </c>
      <c r="U15" s="297"/>
      <c r="V15" s="297"/>
      <c r="W15" s="297"/>
      <c r="X15" s="298"/>
      <c r="Y15" s="316" t="s">
        <v>690</v>
      </c>
      <c r="Z15" s="317"/>
      <c r="AA15" s="317"/>
      <c r="AB15" s="318"/>
      <c r="AC15" s="296" t="s">
        <v>691</v>
      </c>
      <c r="AD15" s="297"/>
      <c r="AE15" s="297"/>
      <c r="AF15" s="297"/>
      <c r="AG15" s="298"/>
      <c r="AH15" s="316" t="s">
        <v>692</v>
      </c>
      <c r="AI15" s="317"/>
      <c r="AJ15" s="317"/>
      <c r="AK15" s="318"/>
      <c r="AL15" s="296" t="s">
        <v>693</v>
      </c>
      <c r="AM15" s="297"/>
      <c r="AN15" s="297"/>
      <c r="AO15" s="298"/>
      <c r="AP15" s="305" t="s">
        <v>694</v>
      </c>
      <c r="AQ15" s="306"/>
      <c r="AR15" s="306"/>
      <c r="AS15" s="306"/>
      <c r="AT15" s="307"/>
      <c r="AU15" s="296" t="s">
        <v>695</v>
      </c>
      <c r="AV15" s="297"/>
      <c r="AW15" s="297"/>
      <c r="AX15" s="298"/>
      <c r="AY15" s="305" t="s">
        <v>696</v>
      </c>
      <c r="AZ15" s="306"/>
      <c r="BA15" s="306"/>
      <c r="BB15" s="307"/>
      <c r="BC15" s="296" t="s">
        <v>697</v>
      </c>
      <c r="BD15" s="297"/>
      <c r="BE15" s="297"/>
      <c r="BF15" s="297"/>
      <c r="BG15" s="298"/>
      <c r="BH15" s="305" t="s">
        <v>698</v>
      </c>
      <c r="BI15" s="306"/>
      <c r="BJ15" s="306"/>
      <c r="BK15" s="306"/>
      <c r="BL15" s="314"/>
    </row>
    <row r="16" spans="1:64" ht="12.75" customHeight="1" thickBot="1" x14ac:dyDescent="0.35">
      <c r="A16" s="326"/>
      <c r="B16" s="294"/>
      <c r="C16" s="311" t="s">
        <v>683</v>
      </c>
      <c r="D16" s="312"/>
      <c r="E16" s="312"/>
      <c r="F16" s="312"/>
      <c r="G16" s="313"/>
      <c r="H16" s="319" t="s">
        <v>685</v>
      </c>
      <c r="I16" s="320"/>
      <c r="J16" s="320"/>
      <c r="K16" s="321"/>
      <c r="L16" s="290" t="s">
        <v>685</v>
      </c>
      <c r="M16" s="291"/>
      <c r="N16" s="291"/>
      <c r="O16" s="292"/>
      <c r="P16" s="319" t="s">
        <v>685</v>
      </c>
      <c r="Q16" s="320"/>
      <c r="R16" s="320"/>
      <c r="S16" s="321"/>
      <c r="T16" s="311" t="s">
        <v>683</v>
      </c>
      <c r="U16" s="312"/>
      <c r="V16" s="312"/>
      <c r="W16" s="312"/>
      <c r="X16" s="313"/>
      <c r="Y16" s="319" t="s">
        <v>685</v>
      </c>
      <c r="Z16" s="320"/>
      <c r="AA16" s="320"/>
      <c r="AB16" s="321"/>
      <c r="AC16" s="311" t="s">
        <v>683</v>
      </c>
      <c r="AD16" s="312"/>
      <c r="AE16" s="312"/>
      <c r="AF16" s="312"/>
      <c r="AG16" s="313"/>
      <c r="AH16" s="319" t="s">
        <v>685</v>
      </c>
      <c r="AI16" s="320"/>
      <c r="AJ16" s="320"/>
      <c r="AK16" s="321"/>
      <c r="AL16" s="311" t="s">
        <v>685</v>
      </c>
      <c r="AM16" s="312"/>
      <c r="AN16" s="312"/>
      <c r="AO16" s="313"/>
      <c r="AP16" s="308" t="s">
        <v>683</v>
      </c>
      <c r="AQ16" s="309"/>
      <c r="AR16" s="309"/>
      <c r="AS16" s="309"/>
      <c r="AT16" s="310"/>
      <c r="AU16" s="311" t="s">
        <v>685</v>
      </c>
      <c r="AV16" s="312"/>
      <c r="AW16" s="312"/>
      <c r="AX16" s="313"/>
      <c r="AY16" s="308" t="s">
        <v>685</v>
      </c>
      <c r="AZ16" s="309"/>
      <c r="BA16" s="309"/>
      <c r="BB16" s="310"/>
      <c r="BC16" s="311" t="s">
        <v>683</v>
      </c>
      <c r="BD16" s="312"/>
      <c r="BE16" s="312"/>
      <c r="BF16" s="312"/>
      <c r="BG16" s="313"/>
      <c r="BH16" s="308" t="s">
        <v>683</v>
      </c>
      <c r="BI16" s="309"/>
      <c r="BJ16" s="309"/>
      <c r="BK16" s="309"/>
      <c r="BL16" s="315"/>
    </row>
    <row r="17" spans="1:64" ht="12.75" customHeight="1" thickBot="1" x14ac:dyDescent="0.35">
      <c r="A17" s="327"/>
      <c r="B17" s="294"/>
      <c r="C17" s="206">
        <v>1</v>
      </c>
      <c r="D17" s="207">
        <v>2</v>
      </c>
      <c r="E17" s="208">
        <v>3</v>
      </c>
      <c r="F17" s="207">
        <v>4</v>
      </c>
      <c r="G17" s="209">
        <v>5</v>
      </c>
      <c r="H17" s="92">
        <v>1</v>
      </c>
      <c r="I17" s="91">
        <v>2</v>
      </c>
      <c r="J17" s="92">
        <v>3</v>
      </c>
      <c r="K17" s="90">
        <v>4</v>
      </c>
      <c r="L17" s="226">
        <v>1</v>
      </c>
      <c r="M17" s="207">
        <v>2</v>
      </c>
      <c r="N17" s="227">
        <v>3</v>
      </c>
      <c r="O17" s="207">
        <v>4</v>
      </c>
      <c r="P17" s="92">
        <v>1</v>
      </c>
      <c r="Q17" s="91">
        <v>2</v>
      </c>
      <c r="R17" s="92">
        <v>3</v>
      </c>
      <c r="S17" s="90">
        <v>4</v>
      </c>
      <c r="T17" s="226">
        <v>1</v>
      </c>
      <c r="U17" s="207">
        <v>2</v>
      </c>
      <c r="V17" s="227">
        <v>3</v>
      </c>
      <c r="W17" s="207">
        <v>4</v>
      </c>
      <c r="X17" s="236">
        <v>5</v>
      </c>
      <c r="Y17" s="92">
        <v>1</v>
      </c>
      <c r="Z17" s="91">
        <v>2</v>
      </c>
      <c r="AA17" s="92">
        <v>3</v>
      </c>
      <c r="AB17" s="90">
        <v>4</v>
      </c>
      <c r="AC17" s="226">
        <v>1</v>
      </c>
      <c r="AD17" s="207">
        <v>2</v>
      </c>
      <c r="AE17" s="227">
        <v>3</v>
      </c>
      <c r="AF17" s="207">
        <v>4</v>
      </c>
      <c r="AG17" s="236">
        <v>5</v>
      </c>
      <c r="AH17" s="92">
        <v>1</v>
      </c>
      <c r="AI17" s="91">
        <v>2</v>
      </c>
      <c r="AJ17" s="92">
        <v>3</v>
      </c>
      <c r="AK17" s="90">
        <v>4</v>
      </c>
      <c r="AL17" s="226">
        <v>1</v>
      </c>
      <c r="AM17" s="207">
        <v>2</v>
      </c>
      <c r="AN17" s="227">
        <v>3</v>
      </c>
      <c r="AO17" s="207">
        <v>4</v>
      </c>
      <c r="AP17" s="95">
        <v>1</v>
      </c>
      <c r="AQ17" s="94">
        <v>2</v>
      </c>
      <c r="AR17" s="95">
        <v>3</v>
      </c>
      <c r="AS17" s="94">
        <v>4</v>
      </c>
      <c r="AT17" s="95">
        <v>5</v>
      </c>
      <c r="AU17" s="226">
        <v>1</v>
      </c>
      <c r="AV17" s="207">
        <v>2</v>
      </c>
      <c r="AW17" s="227">
        <v>3</v>
      </c>
      <c r="AX17" s="207">
        <v>4</v>
      </c>
      <c r="AY17" s="95">
        <v>1</v>
      </c>
      <c r="AZ17" s="94">
        <v>2</v>
      </c>
      <c r="BA17" s="95">
        <v>3</v>
      </c>
      <c r="BB17" s="93">
        <v>4</v>
      </c>
      <c r="BC17" s="226">
        <v>1</v>
      </c>
      <c r="BD17" s="207">
        <v>2</v>
      </c>
      <c r="BE17" s="227">
        <v>3</v>
      </c>
      <c r="BF17" s="207">
        <v>4</v>
      </c>
      <c r="BG17" s="236">
        <v>5</v>
      </c>
      <c r="BH17" s="95">
        <v>1</v>
      </c>
      <c r="BI17" s="94">
        <v>2</v>
      </c>
      <c r="BJ17" s="95">
        <v>3</v>
      </c>
      <c r="BK17" s="94">
        <v>4</v>
      </c>
      <c r="BL17" s="96">
        <v>5</v>
      </c>
    </row>
    <row r="18" spans="1:64" ht="12.75" customHeight="1" thickBot="1" x14ac:dyDescent="0.35">
      <c r="A18" s="142" t="s">
        <v>30</v>
      </c>
      <c r="B18" s="143" t="s">
        <v>31</v>
      </c>
      <c r="C18" s="299"/>
      <c r="D18" s="300"/>
      <c r="E18" s="300"/>
      <c r="F18" s="300"/>
      <c r="G18" s="301"/>
      <c r="H18" s="340"/>
      <c r="I18" s="341"/>
      <c r="J18" s="341"/>
      <c r="K18" s="342"/>
      <c r="L18" s="299"/>
      <c r="M18" s="300"/>
      <c r="N18" s="300"/>
      <c r="O18" s="301"/>
      <c r="P18" s="102"/>
      <c r="Q18" s="97"/>
      <c r="R18" s="97"/>
      <c r="S18" s="105"/>
      <c r="T18" s="147"/>
      <c r="U18" s="108"/>
      <c r="V18" s="108"/>
      <c r="W18" s="108"/>
      <c r="X18" s="148"/>
      <c r="Y18" s="102"/>
      <c r="Z18" s="97"/>
      <c r="AA18" s="97"/>
      <c r="AB18" s="105"/>
      <c r="AC18" s="147"/>
      <c r="AD18" s="108"/>
      <c r="AE18" s="108"/>
      <c r="AF18" s="108"/>
      <c r="AG18" s="148"/>
      <c r="AH18" s="102"/>
      <c r="AI18" s="97"/>
      <c r="AJ18" s="97"/>
      <c r="AK18" s="105"/>
      <c r="AL18" s="147"/>
      <c r="AM18" s="108"/>
      <c r="AN18" s="108"/>
      <c r="AO18" s="148"/>
      <c r="AP18" s="102"/>
      <c r="AQ18" s="97"/>
      <c r="AR18" s="97"/>
      <c r="AS18" s="97"/>
      <c r="AT18" s="105"/>
      <c r="AU18" s="147"/>
      <c r="AV18" s="108"/>
      <c r="AW18" s="108"/>
      <c r="AX18" s="148"/>
      <c r="AY18" s="102"/>
      <c r="AZ18" s="97"/>
      <c r="BA18" s="97"/>
      <c r="BB18" s="105"/>
      <c r="BC18" s="147"/>
      <c r="BD18" s="108"/>
      <c r="BE18" s="108"/>
      <c r="BF18" s="108"/>
      <c r="BG18" s="148"/>
      <c r="BH18" s="102"/>
      <c r="BI18" s="97"/>
      <c r="BJ18" s="97"/>
      <c r="BK18" s="97"/>
      <c r="BL18" s="98"/>
    </row>
    <row r="19" spans="1:64" ht="19.2" x14ac:dyDescent="0.3">
      <c r="A19" s="124" t="s">
        <v>32</v>
      </c>
      <c r="B19" s="125" t="s">
        <v>682</v>
      </c>
      <c r="C19" s="246"/>
      <c r="D19" s="247"/>
      <c r="E19" s="247"/>
      <c r="F19" s="247"/>
      <c r="G19" s="248"/>
      <c r="H19" s="249"/>
      <c r="I19" s="247"/>
      <c r="J19" s="247"/>
      <c r="K19" s="250"/>
      <c r="L19" s="213"/>
      <c r="M19" s="109"/>
      <c r="N19" s="109"/>
      <c r="O19" s="214"/>
      <c r="P19" s="103"/>
      <c r="Q19" s="89"/>
      <c r="R19" s="89"/>
      <c r="S19" s="106"/>
      <c r="T19" s="213"/>
      <c r="U19" s="109"/>
      <c r="V19" s="109"/>
      <c r="W19" s="109"/>
      <c r="X19" s="214"/>
      <c r="Y19" s="103"/>
      <c r="Z19" s="89"/>
      <c r="AA19" s="89"/>
      <c r="AB19" s="106"/>
      <c r="AC19" s="213"/>
      <c r="AD19" s="109"/>
      <c r="AE19" s="109"/>
      <c r="AF19" s="109"/>
      <c r="AG19" s="214"/>
      <c r="AH19" s="103"/>
      <c r="AI19" s="89"/>
      <c r="AJ19" s="89"/>
      <c r="AK19" s="106"/>
      <c r="AL19" s="213"/>
      <c r="AM19" s="109"/>
      <c r="AN19" s="109"/>
      <c r="AO19" s="214"/>
      <c r="AP19" s="103"/>
      <c r="AQ19" s="89"/>
      <c r="AR19" s="89"/>
      <c r="AS19" s="89"/>
      <c r="AT19" s="106"/>
      <c r="AU19" s="213"/>
      <c r="AV19" s="109"/>
      <c r="AW19" s="109"/>
      <c r="AX19" s="214"/>
      <c r="AY19" s="103"/>
      <c r="AZ19" s="89"/>
      <c r="BA19" s="89"/>
      <c r="BB19" s="106"/>
      <c r="BC19" s="213"/>
      <c r="BD19" s="109"/>
      <c r="BE19" s="109"/>
      <c r="BF19" s="109"/>
      <c r="BG19" s="214"/>
      <c r="BH19" s="103"/>
      <c r="BI19" s="89"/>
      <c r="BJ19" s="89"/>
      <c r="BK19" s="89"/>
      <c r="BL19" s="99"/>
    </row>
    <row r="20" spans="1:64" ht="48" x14ac:dyDescent="0.3">
      <c r="A20" s="115" t="s">
        <v>25</v>
      </c>
      <c r="B20" s="126" t="s">
        <v>26</v>
      </c>
      <c r="C20" s="246"/>
      <c r="D20" s="247"/>
      <c r="E20" s="247"/>
      <c r="F20" s="247"/>
      <c r="G20" s="248"/>
      <c r="H20" s="249"/>
      <c r="I20" s="247"/>
      <c r="J20" s="247"/>
      <c r="K20" s="250"/>
      <c r="L20" s="213"/>
      <c r="M20" s="109"/>
      <c r="N20" s="109"/>
      <c r="O20" s="214"/>
      <c r="P20" s="103"/>
      <c r="Q20" s="89"/>
      <c r="R20" s="89"/>
      <c r="S20" s="106"/>
      <c r="T20" s="213"/>
      <c r="U20" s="109"/>
      <c r="V20" s="109"/>
      <c r="W20" s="109"/>
      <c r="X20" s="214"/>
      <c r="Y20" s="103"/>
      <c r="Z20" s="89"/>
      <c r="AA20" s="89"/>
      <c r="AB20" s="106"/>
      <c r="AC20" s="213"/>
      <c r="AD20" s="109"/>
      <c r="AE20" s="109"/>
      <c r="AF20" s="109"/>
      <c r="AG20" s="214"/>
      <c r="AH20" s="103"/>
      <c r="AI20" s="89"/>
      <c r="AJ20" s="89"/>
      <c r="AK20" s="106"/>
      <c r="AL20" s="213"/>
      <c r="AM20" s="109"/>
      <c r="AN20" s="109"/>
      <c r="AO20" s="214"/>
      <c r="AP20" s="103"/>
      <c r="AQ20" s="89"/>
      <c r="AR20" s="89"/>
      <c r="AS20" s="89"/>
      <c r="AT20" s="106"/>
      <c r="AU20" s="213"/>
      <c r="AV20" s="109"/>
      <c r="AW20" s="109"/>
      <c r="AX20" s="214"/>
      <c r="AY20" s="103"/>
      <c r="AZ20" s="89"/>
      <c r="BA20" s="89"/>
      <c r="BB20" s="106"/>
      <c r="BC20" s="213"/>
      <c r="BD20" s="109"/>
      <c r="BE20" s="109"/>
      <c r="BF20" s="109"/>
      <c r="BG20" s="214"/>
      <c r="BH20" s="103"/>
      <c r="BI20" s="89"/>
      <c r="BJ20" s="89"/>
      <c r="BK20" s="89"/>
      <c r="BL20" s="99"/>
    </row>
    <row r="21" spans="1:64" ht="38.4" x14ac:dyDescent="0.3">
      <c r="A21" s="115" t="s">
        <v>36</v>
      </c>
      <c r="B21" s="126" t="s">
        <v>37</v>
      </c>
      <c r="C21" s="246"/>
      <c r="D21" s="247"/>
      <c r="E21" s="247"/>
      <c r="F21" s="247"/>
      <c r="G21" s="248"/>
      <c r="H21" s="249"/>
      <c r="I21" s="247"/>
      <c r="J21" s="247"/>
      <c r="K21" s="250"/>
      <c r="L21" s="213"/>
      <c r="M21" s="109"/>
      <c r="N21" s="109"/>
      <c r="O21" s="214"/>
      <c r="P21" s="103"/>
      <c r="Q21" s="89"/>
      <c r="R21" s="89"/>
      <c r="S21" s="106"/>
      <c r="T21" s="213"/>
      <c r="U21" s="109"/>
      <c r="V21" s="109"/>
      <c r="W21" s="109"/>
      <c r="X21" s="214"/>
      <c r="Y21" s="103"/>
      <c r="Z21" s="89"/>
      <c r="AA21" s="89"/>
      <c r="AB21" s="106"/>
      <c r="AC21" s="213"/>
      <c r="AD21" s="109"/>
      <c r="AE21" s="109"/>
      <c r="AF21" s="109"/>
      <c r="AG21" s="214"/>
      <c r="AH21" s="103"/>
      <c r="AI21" s="89"/>
      <c r="AJ21" s="89"/>
      <c r="AK21" s="106"/>
      <c r="AL21" s="213"/>
      <c r="AM21" s="109"/>
      <c r="AN21" s="109"/>
      <c r="AO21" s="214"/>
      <c r="AP21" s="103"/>
      <c r="AQ21" s="89"/>
      <c r="AR21" s="89"/>
      <c r="AS21" s="89"/>
      <c r="AT21" s="106"/>
      <c r="AU21" s="213"/>
      <c r="AV21" s="109"/>
      <c r="AW21" s="109"/>
      <c r="AX21" s="214"/>
      <c r="AY21" s="103"/>
      <c r="AZ21" s="89"/>
      <c r="BA21" s="89"/>
      <c r="BB21" s="106"/>
      <c r="BC21" s="213"/>
      <c r="BD21" s="109"/>
      <c r="BE21" s="109"/>
      <c r="BF21" s="109"/>
      <c r="BG21" s="214"/>
      <c r="BH21" s="103"/>
      <c r="BI21" s="89"/>
      <c r="BJ21" s="89"/>
      <c r="BK21" s="89"/>
      <c r="BL21" s="99"/>
    </row>
    <row r="22" spans="1:64" ht="19.2" x14ac:dyDescent="0.3">
      <c r="A22" s="115" t="s">
        <v>38</v>
      </c>
      <c r="B22" s="126" t="s">
        <v>39</v>
      </c>
      <c r="C22" s="213"/>
      <c r="D22" s="109"/>
      <c r="E22" s="247"/>
      <c r="F22" s="247"/>
      <c r="G22" s="248"/>
      <c r="H22" s="249"/>
      <c r="I22" s="247"/>
      <c r="J22" s="247"/>
      <c r="K22" s="250"/>
      <c r="L22" s="213"/>
      <c r="M22" s="109"/>
      <c r="N22" s="109"/>
      <c r="O22" s="214"/>
      <c r="P22" s="103"/>
      <c r="Q22" s="89"/>
      <c r="R22" s="89"/>
      <c r="S22" s="106"/>
      <c r="T22" s="213"/>
      <c r="U22" s="109"/>
      <c r="V22" s="109"/>
      <c r="W22" s="109"/>
      <c r="X22" s="214"/>
      <c r="Y22" s="103"/>
      <c r="Z22" s="89"/>
      <c r="AA22" s="89"/>
      <c r="AB22" s="106"/>
      <c r="AC22" s="213"/>
      <c r="AD22" s="109"/>
      <c r="AE22" s="109"/>
      <c r="AF22" s="109"/>
      <c r="AG22" s="214"/>
      <c r="AH22" s="103"/>
      <c r="AI22" s="89"/>
      <c r="AJ22" s="89"/>
      <c r="AK22" s="106"/>
      <c r="AL22" s="213"/>
      <c r="AM22" s="109"/>
      <c r="AN22" s="109"/>
      <c r="AO22" s="214"/>
      <c r="AP22" s="103"/>
      <c r="AQ22" s="89"/>
      <c r="AR22" s="89"/>
      <c r="AS22" s="89"/>
      <c r="AT22" s="106"/>
      <c r="AU22" s="213"/>
      <c r="AV22" s="109"/>
      <c r="AW22" s="109"/>
      <c r="AX22" s="214"/>
      <c r="AY22" s="103"/>
      <c r="AZ22" s="89"/>
      <c r="BA22" s="89"/>
      <c r="BB22" s="106"/>
      <c r="BC22" s="213"/>
      <c r="BD22" s="109"/>
      <c r="BE22" s="109"/>
      <c r="BF22" s="109"/>
      <c r="BG22" s="214"/>
      <c r="BH22" s="103"/>
      <c r="BI22" s="89"/>
      <c r="BJ22" s="89"/>
      <c r="BK22" s="89"/>
      <c r="BL22" s="99"/>
    </row>
    <row r="23" spans="1:64" ht="39" thickBot="1" x14ac:dyDescent="0.35">
      <c r="A23" s="123" t="s">
        <v>40</v>
      </c>
      <c r="B23" s="127" t="s">
        <v>41</v>
      </c>
      <c r="C23" s="210"/>
      <c r="D23" s="211"/>
      <c r="E23" s="211"/>
      <c r="F23" s="211"/>
      <c r="G23" s="243"/>
      <c r="H23" s="244"/>
      <c r="I23" s="242"/>
      <c r="J23" s="242"/>
      <c r="K23" s="245"/>
      <c r="L23" s="210"/>
      <c r="M23" s="211"/>
      <c r="N23" s="211"/>
      <c r="O23" s="212"/>
      <c r="P23" s="146"/>
      <c r="Q23" s="144"/>
      <c r="R23" s="144"/>
      <c r="S23" s="228"/>
      <c r="T23" s="210"/>
      <c r="U23" s="211"/>
      <c r="V23" s="211"/>
      <c r="W23" s="211"/>
      <c r="X23" s="212"/>
      <c r="Y23" s="146"/>
      <c r="Z23" s="144"/>
      <c r="AA23" s="144"/>
      <c r="AB23" s="228"/>
      <c r="AC23" s="210"/>
      <c r="AD23" s="211"/>
      <c r="AE23" s="211"/>
      <c r="AF23" s="211"/>
      <c r="AG23" s="212"/>
      <c r="AH23" s="146"/>
      <c r="AI23" s="144"/>
      <c r="AJ23" s="144"/>
      <c r="AK23" s="228"/>
      <c r="AL23" s="210"/>
      <c r="AM23" s="211"/>
      <c r="AN23" s="211"/>
      <c r="AO23" s="212"/>
      <c r="AP23" s="146"/>
      <c r="AQ23" s="144"/>
      <c r="AR23" s="144"/>
      <c r="AS23" s="144"/>
      <c r="AT23" s="228"/>
      <c r="AU23" s="210"/>
      <c r="AV23" s="211"/>
      <c r="AW23" s="211"/>
      <c r="AX23" s="212"/>
      <c r="AY23" s="146"/>
      <c r="AZ23" s="144"/>
      <c r="BA23" s="144"/>
      <c r="BB23" s="228"/>
      <c r="BC23" s="210"/>
      <c r="BD23" s="211"/>
      <c r="BE23" s="211"/>
      <c r="BF23" s="211"/>
      <c r="BG23" s="212"/>
      <c r="BH23" s="146"/>
      <c r="BI23" s="144"/>
      <c r="BJ23" s="144"/>
      <c r="BK23" s="144"/>
      <c r="BL23" s="145"/>
    </row>
    <row r="24" spans="1:64" ht="12.75" customHeight="1" thickBot="1" x14ac:dyDescent="0.35">
      <c r="A24" s="142" t="s">
        <v>43</v>
      </c>
      <c r="B24" s="143" t="s">
        <v>44</v>
      </c>
      <c r="C24" s="299"/>
      <c r="D24" s="300"/>
      <c r="E24" s="300"/>
      <c r="F24" s="300"/>
      <c r="G24" s="301"/>
      <c r="H24" s="299"/>
      <c r="I24" s="300"/>
      <c r="J24" s="300"/>
      <c r="K24" s="301"/>
      <c r="L24" s="299"/>
      <c r="M24" s="300"/>
      <c r="N24" s="300"/>
      <c r="O24" s="301"/>
      <c r="P24" s="299"/>
      <c r="Q24" s="300"/>
      <c r="R24" s="300"/>
      <c r="S24" s="301"/>
      <c r="T24" s="299"/>
      <c r="U24" s="300"/>
      <c r="V24" s="300"/>
      <c r="W24" s="300"/>
      <c r="X24" s="301"/>
      <c r="Y24" s="199"/>
      <c r="Z24" s="108"/>
      <c r="AA24" s="108"/>
      <c r="AB24" s="229"/>
      <c r="AC24" s="147"/>
      <c r="AD24" s="108"/>
      <c r="AE24" s="108"/>
      <c r="AF24" s="108"/>
      <c r="AG24" s="148"/>
      <c r="AH24" s="199"/>
      <c r="AI24" s="108"/>
      <c r="AJ24" s="108"/>
      <c r="AK24" s="229"/>
      <c r="AL24" s="147"/>
      <c r="AM24" s="108"/>
      <c r="AN24" s="108"/>
      <c r="AO24" s="148"/>
      <c r="AP24" s="199"/>
      <c r="AQ24" s="108"/>
      <c r="AR24" s="108"/>
      <c r="AS24" s="108"/>
      <c r="AT24" s="229"/>
      <c r="AU24" s="147"/>
      <c r="AV24" s="108"/>
      <c r="AW24" s="108"/>
      <c r="AX24" s="148"/>
      <c r="AY24" s="199"/>
      <c r="AZ24" s="108"/>
      <c r="BA24" s="108"/>
      <c r="BB24" s="229"/>
      <c r="BC24" s="147"/>
      <c r="BD24" s="108"/>
      <c r="BE24" s="108"/>
      <c r="BF24" s="108"/>
      <c r="BG24" s="148"/>
      <c r="BH24" s="199"/>
      <c r="BI24" s="108"/>
      <c r="BJ24" s="108"/>
      <c r="BK24" s="108"/>
      <c r="BL24" s="148"/>
    </row>
    <row r="25" spans="1:64" ht="12.75" customHeight="1" thickBot="1" x14ac:dyDescent="0.35">
      <c r="A25" s="128" t="s">
        <v>45</v>
      </c>
      <c r="B25" s="129" t="s">
        <v>699</v>
      </c>
      <c r="C25" s="215"/>
      <c r="D25" s="110"/>
      <c r="E25" s="110"/>
      <c r="F25" s="110"/>
      <c r="G25" s="216"/>
      <c r="H25" s="104"/>
      <c r="I25" s="251"/>
      <c r="J25" s="251"/>
      <c r="K25" s="252"/>
      <c r="L25" s="253"/>
      <c r="M25" s="251"/>
      <c r="N25" s="251"/>
      <c r="O25" s="254"/>
      <c r="P25" s="255"/>
      <c r="Q25" s="251"/>
      <c r="R25" s="251"/>
      <c r="S25" s="252"/>
      <c r="T25" s="215"/>
      <c r="U25" s="110"/>
      <c r="V25" s="110"/>
      <c r="W25" s="110"/>
      <c r="X25" s="216"/>
      <c r="Y25" s="104"/>
      <c r="Z25" s="100"/>
      <c r="AA25" s="100"/>
      <c r="AB25" s="107"/>
      <c r="AC25" s="215"/>
      <c r="AD25" s="110"/>
      <c r="AE25" s="110"/>
      <c r="AF25" s="110"/>
      <c r="AG25" s="216"/>
      <c r="AH25" s="104"/>
      <c r="AI25" s="100"/>
      <c r="AJ25" s="100"/>
      <c r="AK25" s="107"/>
      <c r="AL25" s="215"/>
      <c r="AM25" s="110"/>
      <c r="AN25" s="110"/>
      <c r="AO25" s="216"/>
      <c r="AP25" s="104"/>
      <c r="AQ25" s="100"/>
      <c r="AR25" s="100"/>
      <c r="AS25" s="100"/>
      <c r="AT25" s="107"/>
      <c r="AU25" s="215"/>
      <c r="AV25" s="110"/>
      <c r="AW25" s="110"/>
      <c r="AX25" s="216"/>
      <c r="AY25" s="104"/>
      <c r="AZ25" s="100"/>
      <c r="BA25" s="100"/>
      <c r="BB25" s="107"/>
      <c r="BC25" s="215"/>
      <c r="BD25" s="110"/>
      <c r="BE25" s="110"/>
      <c r="BF25" s="110"/>
      <c r="BG25" s="216"/>
      <c r="BH25" s="104"/>
      <c r="BI25" s="100"/>
      <c r="BJ25" s="100"/>
      <c r="BK25" s="100"/>
      <c r="BL25" s="101"/>
    </row>
    <row r="26" spans="1:64" ht="12.75" customHeight="1" thickBot="1" x14ac:dyDescent="0.35">
      <c r="A26" s="325" t="s">
        <v>82</v>
      </c>
      <c r="B26" s="293" t="s">
        <v>83</v>
      </c>
      <c r="C26" s="290" t="s">
        <v>684</v>
      </c>
      <c r="D26" s="291"/>
      <c r="E26" s="291"/>
      <c r="F26" s="291"/>
      <c r="G26" s="292"/>
      <c r="H26" s="316" t="s">
        <v>686</v>
      </c>
      <c r="I26" s="317"/>
      <c r="J26" s="317"/>
      <c r="K26" s="318"/>
      <c r="L26" s="296" t="s">
        <v>687</v>
      </c>
      <c r="M26" s="297"/>
      <c r="N26" s="297"/>
      <c r="O26" s="298"/>
      <c r="P26" s="316" t="s">
        <v>688</v>
      </c>
      <c r="Q26" s="317"/>
      <c r="R26" s="317"/>
      <c r="S26" s="318"/>
      <c r="T26" s="296" t="s">
        <v>689</v>
      </c>
      <c r="U26" s="297"/>
      <c r="V26" s="297"/>
      <c r="W26" s="297"/>
      <c r="X26" s="298"/>
      <c r="Y26" s="316" t="s">
        <v>690</v>
      </c>
      <c r="Z26" s="317"/>
      <c r="AA26" s="317"/>
      <c r="AB26" s="318"/>
      <c r="AC26" s="296" t="s">
        <v>691</v>
      </c>
      <c r="AD26" s="297"/>
      <c r="AE26" s="297"/>
      <c r="AF26" s="297"/>
      <c r="AG26" s="298"/>
      <c r="AH26" s="316" t="s">
        <v>692</v>
      </c>
      <c r="AI26" s="317"/>
      <c r="AJ26" s="317"/>
      <c r="AK26" s="318"/>
      <c r="AL26" s="296" t="s">
        <v>693</v>
      </c>
      <c r="AM26" s="297"/>
      <c r="AN26" s="297"/>
      <c r="AO26" s="298"/>
      <c r="AP26" s="305" t="s">
        <v>694</v>
      </c>
      <c r="AQ26" s="306"/>
      <c r="AR26" s="306"/>
      <c r="AS26" s="306"/>
      <c r="AT26" s="307"/>
      <c r="AU26" s="296" t="s">
        <v>695</v>
      </c>
      <c r="AV26" s="297"/>
      <c r="AW26" s="297"/>
      <c r="AX26" s="298"/>
      <c r="AY26" s="305" t="s">
        <v>696</v>
      </c>
      <c r="AZ26" s="306"/>
      <c r="BA26" s="306"/>
      <c r="BB26" s="307"/>
      <c r="BC26" s="296" t="s">
        <v>697</v>
      </c>
      <c r="BD26" s="297"/>
      <c r="BE26" s="297"/>
      <c r="BF26" s="297"/>
      <c r="BG26" s="298"/>
      <c r="BH26" s="305" t="s">
        <v>698</v>
      </c>
      <c r="BI26" s="306"/>
      <c r="BJ26" s="306"/>
      <c r="BK26" s="306"/>
      <c r="BL26" s="314"/>
    </row>
    <row r="27" spans="1:64" ht="12.75" customHeight="1" thickBot="1" x14ac:dyDescent="0.35">
      <c r="A27" s="326"/>
      <c r="B27" s="294"/>
      <c r="C27" s="311" t="s">
        <v>683</v>
      </c>
      <c r="D27" s="312"/>
      <c r="E27" s="312"/>
      <c r="F27" s="312"/>
      <c r="G27" s="313"/>
      <c r="H27" s="319" t="s">
        <v>685</v>
      </c>
      <c r="I27" s="320"/>
      <c r="J27" s="320"/>
      <c r="K27" s="321"/>
      <c r="L27" s="290" t="s">
        <v>685</v>
      </c>
      <c r="M27" s="291"/>
      <c r="N27" s="291"/>
      <c r="O27" s="292"/>
      <c r="P27" s="319" t="s">
        <v>685</v>
      </c>
      <c r="Q27" s="320"/>
      <c r="R27" s="320"/>
      <c r="S27" s="321"/>
      <c r="T27" s="311" t="s">
        <v>683</v>
      </c>
      <c r="U27" s="312"/>
      <c r="V27" s="312"/>
      <c r="W27" s="312"/>
      <c r="X27" s="313"/>
      <c r="Y27" s="319" t="s">
        <v>685</v>
      </c>
      <c r="Z27" s="320"/>
      <c r="AA27" s="320"/>
      <c r="AB27" s="321"/>
      <c r="AC27" s="311" t="s">
        <v>683</v>
      </c>
      <c r="AD27" s="312"/>
      <c r="AE27" s="312"/>
      <c r="AF27" s="312"/>
      <c r="AG27" s="313"/>
      <c r="AH27" s="319" t="s">
        <v>685</v>
      </c>
      <c r="AI27" s="320"/>
      <c r="AJ27" s="320"/>
      <c r="AK27" s="321"/>
      <c r="AL27" s="311" t="s">
        <v>685</v>
      </c>
      <c r="AM27" s="312"/>
      <c r="AN27" s="312"/>
      <c r="AO27" s="313"/>
      <c r="AP27" s="308" t="s">
        <v>683</v>
      </c>
      <c r="AQ27" s="309"/>
      <c r="AR27" s="309"/>
      <c r="AS27" s="309"/>
      <c r="AT27" s="310"/>
      <c r="AU27" s="311" t="s">
        <v>685</v>
      </c>
      <c r="AV27" s="312"/>
      <c r="AW27" s="312"/>
      <c r="AX27" s="313"/>
      <c r="AY27" s="308" t="s">
        <v>685</v>
      </c>
      <c r="AZ27" s="309"/>
      <c r="BA27" s="309"/>
      <c r="BB27" s="310"/>
      <c r="BC27" s="311" t="s">
        <v>683</v>
      </c>
      <c r="BD27" s="312"/>
      <c r="BE27" s="312"/>
      <c r="BF27" s="312"/>
      <c r="BG27" s="313"/>
      <c r="BH27" s="308" t="s">
        <v>683</v>
      </c>
      <c r="BI27" s="309"/>
      <c r="BJ27" s="309"/>
      <c r="BK27" s="309"/>
      <c r="BL27" s="315"/>
    </row>
    <row r="28" spans="1:64" ht="15" thickBot="1" x14ac:dyDescent="0.35">
      <c r="A28" s="327"/>
      <c r="B28" s="295"/>
      <c r="C28" s="206">
        <v>1</v>
      </c>
      <c r="D28" s="207">
        <v>2</v>
      </c>
      <c r="E28" s="208">
        <v>3</v>
      </c>
      <c r="F28" s="207">
        <v>4</v>
      </c>
      <c r="G28" s="209">
        <v>5</v>
      </c>
      <c r="H28" s="92">
        <v>1</v>
      </c>
      <c r="I28" s="91">
        <v>2</v>
      </c>
      <c r="J28" s="92">
        <v>3</v>
      </c>
      <c r="K28" s="90">
        <v>4</v>
      </c>
      <c r="L28" s="226">
        <v>1</v>
      </c>
      <c r="M28" s="207">
        <v>2</v>
      </c>
      <c r="N28" s="227">
        <v>3</v>
      </c>
      <c r="O28" s="207">
        <v>4</v>
      </c>
      <c r="P28" s="92">
        <v>1</v>
      </c>
      <c r="Q28" s="91">
        <v>2</v>
      </c>
      <c r="R28" s="92">
        <v>3</v>
      </c>
      <c r="S28" s="90">
        <v>4</v>
      </c>
      <c r="T28" s="226">
        <v>1</v>
      </c>
      <c r="U28" s="207">
        <v>2</v>
      </c>
      <c r="V28" s="227">
        <v>3</v>
      </c>
      <c r="W28" s="207">
        <v>4</v>
      </c>
      <c r="X28" s="236">
        <v>5</v>
      </c>
      <c r="Y28" s="92">
        <v>1</v>
      </c>
      <c r="Z28" s="91">
        <v>2</v>
      </c>
      <c r="AA28" s="92">
        <v>3</v>
      </c>
      <c r="AB28" s="90">
        <v>4</v>
      </c>
      <c r="AC28" s="226">
        <v>1</v>
      </c>
      <c r="AD28" s="207">
        <v>2</v>
      </c>
      <c r="AE28" s="227">
        <v>3</v>
      </c>
      <c r="AF28" s="207">
        <v>4</v>
      </c>
      <c r="AG28" s="236">
        <v>5</v>
      </c>
      <c r="AH28" s="92">
        <v>1</v>
      </c>
      <c r="AI28" s="91">
        <v>2</v>
      </c>
      <c r="AJ28" s="92">
        <v>3</v>
      </c>
      <c r="AK28" s="90">
        <v>4</v>
      </c>
      <c r="AL28" s="226">
        <v>1</v>
      </c>
      <c r="AM28" s="207">
        <v>2</v>
      </c>
      <c r="AN28" s="227">
        <v>3</v>
      </c>
      <c r="AO28" s="207">
        <v>4</v>
      </c>
      <c r="AP28" s="95">
        <v>1</v>
      </c>
      <c r="AQ28" s="94">
        <v>2</v>
      </c>
      <c r="AR28" s="95">
        <v>3</v>
      </c>
      <c r="AS28" s="94">
        <v>4</v>
      </c>
      <c r="AT28" s="95">
        <v>5</v>
      </c>
      <c r="AU28" s="226">
        <v>1</v>
      </c>
      <c r="AV28" s="207">
        <v>2</v>
      </c>
      <c r="AW28" s="227">
        <v>3</v>
      </c>
      <c r="AX28" s="207">
        <v>4</v>
      </c>
      <c r="AY28" s="95">
        <v>1</v>
      </c>
      <c r="AZ28" s="94">
        <v>2</v>
      </c>
      <c r="BA28" s="95">
        <v>3</v>
      </c>
      <c r="BB28" s="93">
        <v>4</v>
      </c>
      <c r="BC28" s="226">
        <v>1</v>
      </c>
      <c r="BD28" s="207">
        <v>2</v>
      </c>
      <c r="BE28" s="227">
        <v>3</v>
      </c>
      <c r="BF28" s="207">
        <v>4</v>
      </c>
      <c r="BG28" s="236">
        <v>5</v>
      </c>
      <c r="BH28" s="95">
        <v>1</v>
      </c>
      <c r="BI28" s="94">
        <v>2</v>
      </c>
      <c r="BJ28" s="95">
        <v>3</v>
      </c>
      <c r="BK28" s="94">
        <v>4</v>
      </c>
      <c r="BL28" s="96">
        <v>5</v>
      </c>
    </row>
    <row r="29" spans="1:64" ht="12.75" customHeight="1" x14ac:dyDescent="0.3">
      <c r="A29" s="149" t="s">
        <v>7</v>
      </c>
      <c r="B29" s="150" t="s">
        <v>84</v>
      </c>
      <c r="C29" s="299"/>
      <c r="D29" s="300"/>
      <c r="E29" s="300"/>
      <c r="F29" s="300"/>
      <c r="G29" s="301"/>
      <c r="H29" s="299"/>
      <c r="I29" s="300"/>
      <c r="J29" s="300"/>
      <c r="K29" s="301"/>
      <c r="L29" s="299"/>
      <c r="M29" s="300"/>
      <c r="N29" s="300"/>
      <c r="O29" s="301"/>
      <c r="P29" s="299"/>
      <c r="Q29" s="300"/>
      <c r="R29" s="300"/>
      <c r="S29" s="301"/>
      <c r="T29" s="299"/>
      <c r="U29" s="300"/>
      <c r="V29" s="300"/>
      <c r="W29" s="300"/>
      <c r="X29" s="301"/>
      <c r="Y29" s="299"/>
      <c r="Z29" s="300"/>
      <c r="AA29" s="300"/>
      <c r="AB29" s="301"/>
      <c r="AC29" s="299"/>
      <c r="AD29" s="300"/>
      <c r="AE29" s="300"/>
      <c r="AF29" s="300"/>
      <c r="AG29" s="301"/>
      <c r="AH29" s="299"/>
      <c r="AI29" s="300"/>
      <c r="AJ29" s="300"/>
      <c r="AK29" s="301"/>
      <c r="AL29" s="299"/>
      <c r="AM29" s="300"/>
      <c r="AN29" s="300"/>
      <c r="AO29" s="301"/>
      <c r="AP29" s="299"/>
      <c r="AQ29" s="300"/>
      <c r="AR29" s="300"/>
      <c r="AS29" s="300"/>
      <c r="AT29" s="301"/>
      <c r="AU29" s="299"/>
      <c r="AV29" s="300"/>
      <c r="AW29" s="300"/>
      <c r="AX29" s="301"/>
      <c r="AY29" s="199"/>
      <c r="AZ29" s="108"/>
      <c r="BA29" s="108"/>
      <c r="BB29" s="229"/>
      <c r="BC29" s="147"/>
      <c r="BD29" s="108"/>
      <c r="BE29" s="108"/>
      <c r="BF29" s="108"/>
      <c r="BG29" s="148"/>
      <c r="BH29" s="199"/>
      <c r="BI29" s="108"/>
      <c r="BJ29" s="108"/>
      <c r="BK29" s="108"/>
      <c r="BL29" s="148"/>
    </row>
    <row r="30" spans="1:64" ht="12.75" customHeight="1" x14ac:dyDescent="0.3">
      <c r="A30" s="133" t="s">
        <v>85</v>
      </c>
      <c r="B30" s="139" t="s">
        <v>86</v>
      </c>
      <c r="C30" s="213"/>
      <c r="D30" s="109"/>
      <c r="E30" s="109"/>
      <c r="F30" s="109"/>
      <c r="G30" s="214"/>
      <c r="H30" s="103"/>
      <c r="I30" s="89"/>
      <c r="J30" s="89"/>
      <c r="K30" s="106"/>
      <c r="L30" s="213"/>
      <c r="M30" s="109"/>
      <c r="N30" s="109"/>
      <c r="O30" s="214"/>
      <c r="P30" s="103"/>
      <c r="Q30" s="89"/>
      <c r="R30" s="247"/>
      <c r="S30" s="250"/>
      <c r="T30" s="246"/>
      <c r="U30" s="247"/>
      <c r="V30" s="247"/>
      <c r="W30" s="247"/>
      <c r="X30" s="214"/>
      <c r="Y30" s="103"/>
      <c r="Z30" s="89"/>
      <c r="AA30" s="89"/>
      <c r="AB30" s="106"/>
      <c r="AC30" s="213"/>
      <c r="AD30" s="109"/>
      <c r="AE30" s="109"/>
      <c r="AF30" s="109"/>
      <c r="AG30" s="214"/>
      <c r="AH30" s="103"/>
      <c r="AI30" s="89"/>
      <c r="AJ30" s="89"/>
      <c r="AK30" s="106"/>
      <c r="AL30" s="213"/>
      <c r="AM30" s="109"/>
      <c r="AN30" s="109"/>
      <c r="AO30" s="214"/>
      <c r="AP30" s="103"/>
      <c r="AQ30" s="89"/>
      <c r="AR30" s="89"/>
      <c r="AS30" s="89"/>
      <c r="AT30" s="106"/>
      <c r="AU30" s="213"/>
      <c r="AV30" s="109"/>
      <c r="AW30" s="109"/>
      <c r="AX30" s="214"/>
      <c r="AY30" s="103"/>
      <c r="AZ30" s="89"/>
      <c r="BA30" s="89"/>
      <c r="BB30" s="106"/>
      <c r="BC30" s="213"/>
      <c r="BD30" s="109"/>
      <c r="BE30" s="109"/>
      <c r="BF30" s="109"/>
      <c r="BG30" s="214"/>
      <c r="BH30" s="103"/>
      <c r="BI30" s="89"/>
      <c r="BJ30" s="89"/>
      <c r="BK30" s="89"/>
      <c r="BL30" s="99"/>
    </row>
    <row r="31" spans="1:64" ht="12.75" customHeight="1" x14ac:dyDescent="0.3">
      <c r="A31" s="133" t="s">
        <v>18</v>
      </c>
      <c r="B31" s="139" t="s">
        <v>98</v>
      </c>
      <c r="C31" s="213"/>
      <c r="D31" s="109"/>
      <c r="E31" s="109"/>
      <c r="F31" s="109"/>
      <c r="G31" s="214"/>
      <c r="H31" s="103"/>
      <c r="I31" s="89"/>
      <c r="J31" s="89"/>
      <c r="K31" s="106"/>
      <c r="L31" s="213"/>
      <c r="M31" s="109"/>
      <c r="N31" s="109"/>
      <c r="O31" s="214"/>
      <c r="P31" s="103"/>
      <c r="Q31" s="89"/>
      <c r="R31" s="247"/>
      <c r="S31" s="250"/>
      <c r="T31" s="246"/>
      <c r="U31" s="247"/>
      <c r="V31" s="247"/>
      <c r="W31" s="247"/>
      <c r="X31" s="248"/>
      <c r="Y31" s="249"/>
      <c r="Z31" s="89"/>
      <c r="AA31" s="89"/>
      <c r="AB31" s="106"/>
      <c r="AC31" s="213"/>
      <c r="AD31" s="109"/>
      <c r="AE31" s="109"/>
      <c r="AF31" s="109"/>
      <c r="AG31" s="214"/>
      <c r="AH31" s="103"/>
      <c r="AI31" s="89"/>
      <c r="AJ31" s="89"/>
      <c r="AK31" s="106"/>
      <c r="AL31" s="213"/>
      <c r="AM31" s="109"/>
      <c r="AN31" s="109"/>
      <c r="AO31" s="214"/>
      <c r="AP31" s="103"/>
      <c r="AQ31" s="89"/>
      <c r="AR31" s="89"/>
      <c r="AS31" s="89"/>
      <c r="AT31" s="106"/>
      <c r="AU31" s="213"/>
      <c r="AV31" s="109"/>
      <c r="AW31" s="109"/>
      <c r="AX31" s="214"/>
      <c r="AY31" s="103"/>
      <c r="AZ31" s="89"/>
      <c r="BA31" s="89"/>
      <c r="BB31" s="106"/>
      <c r="BC31" s="213"/>
      <c r="BD31" s="109"/>
      <c r="BE31" s="109"/>
      <c r="BF31" s="109"/>
      <c r="BG31" s="214"/>
      <c r="BH31" s="103"/>
      <c r="BI31" s="89"/>
      <c r="BJ31" s="89"/>
      <c r="BK31" s="89"/>
      <c r="BL31" s="99"/>
    </row>
    <row r="32" spans="1:64" ht="12.75" customHeight="1" x14ac:dyDescent="0.3">
      <c r="A32" s="133" t="s">
        <v>28</v>
      </c>
      <c r="B32" s="139" t="s">
        <v>106</v>
      </c>
      <c r="C32" s="213"/>
      <c r="D32" s="109"/>
      <c r="E32" s="109"/>
      <c r="F32" s="109"/>
      <c r="G32" s="214"/>
      <c r="H32" s="103"/>
      <c r="I32" s="247"/>
      <c r="J32" s="247"/>
      <c r="K32" s="250"/>
      <c r="L32" s="246"/>
      <c r="M32" s="247"/>
      <c r="N32" s="247"/>
      <c r="O32" s="248"/>
      <c r="P32" s="103"/>
      <c r="Q32" s="89"/>
      <c r="R32" s="89"/>
      <c r="S32" s="106"/>
      <c r="T32" s="213"/>
      <c r="U32" s="109"/>
      <c r="V32" s="109"/>
      <c r="W32" s="109"/>
      <c r="X32" s="214"/>
      <c r="Y32" s="103"/>
      <c r="Z32" s="89"/>
      <c r="AA32" s="89"/>
      <c r="AB32" s="106"/>
      <c r="AC32" s="213"/>
      <c r="AD32" s="109"/>
      <c r="AE32" s="109"/>
      <c r="AF32" s="109"/>
      <c r="AG32" s="214"/>
      <c r="AH32" s="103"/>
      <c r="AI32" s="89"/>
      <c r="AJ32" s="89"/>
      <c r="AK32" s="106"/>
      <c r="AL32" s="213"/>
      <c r="AM32" s="109"/>
      <c r="AN32" s="109"/>
      <c r="AO32" s="214"/>
      <c r="AP32" s="103"/>
      <c r="AQ32" s="89"/>
      <c r="AR32" s="89"/>
      <c r="AS32" s="89"/>
      <c r="AT32" s="106"/>
      <c r="AU32" s="213"/>
      <c r="AV32" s="109"/>
      <c r="AW32" s="109"/>
      <c r="AX32" s="214"/>
      <c r="AY32" s="103"/>
      <c r="AZ32" s="89"/>
      <c r="BA32" s="89"/>
      <c r="BB32" s="106"/>
      <c r="BC32" s="213"/>
      <c r="BD32" s="109"/>
      <c r="BE32" s="109"/>
      <c r="BF32" s="109"/>
      <c r="BG32" s="214"/>
      <c r="BH32" s="103"/>
      <c r="BI32" s="89"/>
      <c r="BJ32" s="89"/>
      <c r="BK32" s="89"/>
      <c r="BL32" s="99"/>
    </row>
    <row r="33" spans="1:64" ht="12.75" customHeight="1" x14ac:dyDescent="0.3">
      <c r="A33" s="151" t="s">
        <v>28</v>
      </c>
      <c r="B33" s="152" t="s">
        <v>111</v>
      </c>
      <c r="C33" s="302"/>
      <c r="D33" s="303"/>
      <c r="E33" s="303"/>
      <c r="F33" s="303"/>
      <c r="G33" s="304"/>
      <c r="H33" s="302"/>
      <c r="I33" s="303"/>
      <c r="J33" s="303"/>
      <c r="K33" s="304"/>
      <c r="L33" s="302"/>
      <c r="M33" s="303"/>
      <c r="N33" s="303"/>
      <c r="O33" s="304"/>
      <c r="P33" s="302"/>
      <c r="Q33" s="303"/>
      <c r="R33" s="303"/>
      <c r="S33" s="304"/>
      <c r="T33" s="302"/>
      <c r="U33" s="303"/>
      <c r="V33" s="303"/>
      <c r="W33" s="303"/>
      <c r="X33" s="304"/>
      <c r="Y33" s="302"/>
      <c r="Z33" s="303"/>
      <c r="AA33" s="303"/>
      <c r="AB33" s="304"/>
      <c r="AC33" s="302"/>
      <c r="AD33" s="303"/>
      <c r="AE33" s="303"/>
      <c r="AF33" s="303"/>
      <c r="AG33" s="304"/>
      <c r="AH33" s="302"/>
      <c r="AI33" s="303"/>
      <c r="AJ33" s="303"/>
      <c r="AK33" s="304"/>
      <c r="AL33" s="302"/>
      <c r="AM33" s="303"/>
      <c r="AN33" s="303"/>
      <c r="AO33" s="304"/>
      <c r="AP33" s="302"/>
      <c r="AQ33" s="303"/>
      <c r="AR33" s="303"/>
      <c r="AS33" s="303"/>
      <c r="AT33" s="304"/>
      <c r="AU33" s="302"/>
      <c r="AV33" s="303"/>
      <c r="AW33" s="303"/>
      <c r="AX33" s="304"/>
      <c r="AY33" s="302"/>
      <c r="AZ33" s="303"/>
      <c r="BA33" s="303"/>
      <c r="BB33" s="304"/>
      <c r="BC33" s="302"/>
      <c r="BD33" s="303"/>
      <c r="BE33" s="303"/>
      <c r="BF33" s="303"/>
      <c r="BG33" s="304"/>
      <c r="BH33" s="302"/>
      <c r="BI33" s="303"/>
      <c r="BJ33" s="303"/>
      <c r="BK33" s="303"/>
      <c r="BL33" s="304"/>
    </row>
    <row r="34" spans="1:64" ht="12.75" customHeight="1" x14ac:dyDescent="0.3">
      <c r="A34" s="133" t="s">
        <v>112</v>
      </c>
      <c r="B34" s="139" t="s">
        <v>113</v>
      </c>
      <c r="C34" s="213"/>
      <c r="D34" s="109"/>
      <c r="E34" s="109"/>
      <c r="F34" s="109"/>
      <c r="G34" s="214"/>
      <c r="H34" s="103"/>
      <c r="I34" s="89"/>
      <c r="J34" s="89"/>
      <c r="K34" s="106"/>
      <c r="L34" s="213"/>
      <c r="M34" s="109"/>
      <c r="N34" s="109"/>
      <c r="O34" s="214"/>
      <c r="P34" s="103"/>
      <c r="Q34" s="89"/>
      <c r="R34" s="89"/>
      <c r="S34" s="106"/>
      <c r="T34" s="213"/>
      <c r="U34" s="109"/>
      <c r="V34" s="109"/>
      <c r="W34" s="109"/>
      <c r="X34" s="248"/>
      <c r="Y34" s="249"/>
      <c r="Z34" s="247"/>
      <c r="AA34" s="247"/>
      <c r="AB34" s="250"/>
      <c r="AC34" s="246"/>
      <c r="AD34" s="247"/>
      <c r="AE34" s="109"/>
      <c r="AF34" s="109"/>
      <c r="AG34" s="214"/>
      <c r="AH34" s="103"/>
      <c r="AI34" s="89"/>
      <c r="AJ34" s="89"/>
      <c r="AK34" s="106"/>
      <c r="AL34" s="213"/>
      <c r="AM34" s="109"/>
      <c r="AN34" s="109"/>
      <c r="AO34" s="214"/>
      <c r="AP34" s="103"/>
      <c r="AQ34" s="89"/>
      <c r="AR34" s="89"/>
      <c r="AS34" s="89"/>
      <c r="AT34" s="106"/>
      <c r="AU34" s="213"/>
      <c r="AV34" s="109"/>
      <c r="AW34" s="109"/>
      <c r="AX34" s="214"/>
      <c r="AY34" s="103"/>
      <c r="AZ34" s="89"/>
      <c r="BA34" s="89"/>
      <c r="BB34" s="106"/>
      <c r="BC34" s="213"/>
      <c r="BD34" s="109"/>
      <c r="BE34" s="109"/>
      <c r="BF34" s="109"/>
      <c r="BG34" s="214"/>
      <c r="BH34" s="103"/>
      <c r="BI34" s="89"/>
      <c r="BJ34" s="89"/>
      <c r="BK34" s="89"/>
      <c r="BL34" s="99"/>
    </row>
    <row r="35" spans="1:64" ht="12.75" customHeight="1" x14ac:dyDescent="0.3">
      <c r="A35" s="133" t="s">
        <v>30</v>
      </c>
      <c r="B35" s="139" t="s">
        <v>115</v>
      </c>
      <c r="C35" s="213"/>
      <c r="D35" s="109"/>
      <c r="E35" s="109"/>
      <c r="F35" s="109"/>
      <c r="G35" s="214"/>
      <c r="H35" s="103"/>
      <c r="I35" s="89"/>
      <c r="J35" s="89"/>
      <c r="K35" s="106"/>
      <c r="L35" s="213"/>
      <c r="M35" s="109"/>
      <c r="N35" s="109"/>
      <c r="O35" s="214"/>
      <c r="P35" s="103"/>
      <c r="Q35" s="89"/>
      <c r="R35" s="89"/>
      <c r="S35" s="106"/>
      <c r="T35" s="213"/>
      <c r="U35" s="109"/>
      <c r="V35" s="109"/>
      <c r="W35" s="109"/>
      <c r="X35" s="214"/>
      <c r="Y35" s="103"/>
      <c r="Z35" s="89"/>
      <c r="AA35" s="89"/>
      <c r="AB35" s="250"/>
      <c r="AC35" s="246"/>
      <c r="AD35" s="247"/>
      <c r="AE35" s="109"/>
      <c r="AF35" s="109"/>
      <c r="AG35" s="214"/>
      <c r="AH35" s="103"/>
      <c r="AI35" s="89"/>
      <c r="AJ35" s="89"/>
      <c r="AK35" s="106"/>
      <c r="AL35" s="213"/>
      <c r="AM35" s="109"/>
      <c r="AN35" s="109"/>
      <c r="AO35" s="214"/>
      <c r="AP35" s="103"/>
      <c r="AQ35" s="89"/>
      <c r="AR35" s="89"/>
      <c r="AS35" s="89"/>
      <c r="AT35" s="106"/>
      <c r="AU35" s="213"/>
      <c r="AV35" s="109"/>
      <c r="AW35" s="109"/>
      <c r="AX35" s="214"/>
      <c r="AY35" s="103"/>
      <c r="AZ35" s="89"/>
      <c r="BA35" s="89"/>
      <c r="BB35" s="106"/>
      <c r="BC35" s="213"/>
      <c r="BD35" s="109"/>
      <c r="BE35" s="109"/>
      <c r="BF35" s="109"/>
      <c r="BG35" s="214"/>
      <c r="BH35" s="103"/>
      <c r="BI35" s="89"/>
      <c r="BJ35" s="89"/>
      <c r="BK35" s="89"/>
      <c r="BL35" s="99"/>
    </row>
    <row r="36" spans="1:64" ht="12.75" customHeight="1" x14ac:dyDescent="0.3">
      <c r="A36" s="151" t="s">
        <v>112</v>
      </c>
      <c r="B36" s="152" t="s">
        <v>121</v>
      </c>
      <c r="C36" s="302"/>
      <c r="D36" s="303"/>
      <c r="E36" s="303"/>
      <c r="F36" s="303"/>
      <c r="G36" s="304"/>
      <c r="H36" s="302"/>
      <c r="I36" s="303"/>
      <c r="J36" s="303"/>
      <c r="K36" s="304"/>
      <c r="L36" s="302"/>
      <c r="M36" s="303"/>
      <c r="N36" s="303"/>
      <c r="O36" s="304"/>
      <c r="P36" s="302"/>
      <c r="Q36" s="303"/>
      <c r="R36" s="303"/>
      <c r="S36" s="304"/>
      <c r="T36" s="302"/>
      <c r="U36" s="303"/>
      <c r="V36" s="303"/>
      <c r="W36" s="303"/>
      <c r="X36" s="304"/>
      <c r="Y36" s="302"/>
      <c r="Z36" s="303"/>
      <c r="AA36" s="303"/>
      <c r="AB36" s="304"/>
      <c r="AC36" s="302"/>
      <c r="AD36" s="303"/>
      <c r="AE36" s="303"/>
      <c r="AF36" s="303"/>
      <c r="AG36" s="304"/>
      <c r="AH36" s="302"/>
      <c r="AI36" s="303"/>
      <c r="AJ36" s="303"/>
      <c r="AK36" s="304"/>
      <c r="AL36" s="302"/>
      <c r="AM36" s="303"/>
      <c r="AN36" s="303"/>
      <c r="AO36" s="304"/>
      <c r="AP36" s="302"/>
      <c r="AQ36" s="303"/>
      <c r="AR36" s="303"/>
      <c r="AS36" s="303"/>
      <c r="AT36" s="304"/>
      <c r="AU36" s="302"/>
      <c r="AV36" s="303"/>
      <c r="AW36" s="303"/>
      <c r="AX36" s="304"/>
      <c r="AY36" s="302"/>
      <c r="AZ36" s="303"/>
      <c r="BA36" s="303"/>
      <c r="BB36" s="304"/>
      <c r="BC36" s="302"/>
      <c r="BD36" s="303"/>
      <c r="BE36" s="303"/>
      <c r="BF36" s="303"/>
      <c r="BG36" s="304"/>
      <c r="BH36" s="302"/>
      <c r="BI36" s="303"/>
      <c r="BJ36" s="303"/>
      <c r="BK36" s="303"/>
      <c r="BL36" s="304"/>
    </row>
    <row r="37" spans="1:64" ht="12.75" customHeight="1" x14ac:dyDescent="0.3">
      <c r="A37" s="133" t="s">
        <v>122</v>
      </c>
      <c r="B37" s="139" t="s">
        <v>113</v>
      </c>
      <c r="C37" s="213"/>
      <c r="D37" s="109"/>
      <c r="E37" s="109"/>
      <c r="F37" s="109"/>
      <c r="G37" s="214"/>
      <c r="H37" s="103"/>
      <c r="I37" s="89"/>
      <c r="J37" s="89"/>
      <c r="K37" s="106"/>
      <c r="L37" s="213"/>
      <c r="M37" s="109"/>
      <c r="N37" s="109"/>
      <c r="O37" s="214"/>
      <c r="P37" s="103"/>
      <c r="Q37" s="89"/>
      <c r="R37" s="89"/>
      <c r="S37" s="106"/>
      <c r="T37" s="213"/>
      <c r="U37" s="109"/>
      <c r="V37" s="109"/>
      <c r="W37" s="109"/>
      <c r="X37" s="214"/>
      <c r="Y37" s="103"/>
      <c r="Z37" s="89"/>
      <c r="AA37" s="89"/>
      <c r="AB37" s="106"/>
      <c r="AC37" s="246"/>
      <c r="AD37" s="247"/>
      <c r="AE37" s="247"/>
      <c r="AF37" s="247"/>
      <c r="AG37" s="248"/>
      <c r="AH37" s="249"/>
      <c r="AI37" s="247"/>
      <c r="AJ37" s="89"/>
      <c r="AK37" s="106"/>
      <c r="AL37" s="213"/>
      <c r="AM37" s="109"/>
      <c r="AN37" s="109"/>
      <c r="AO37" s="214"/>
      <c r="AP37" s="103"/>
      <c r="AQ37" s="89"/>
      <c r="AR37" s="89"/>
      <c r="AS37" s="89"/>
      <c r="AT37" s="106"/>
      <c r="AU37" s="213"/>
      <c r="AV37" s="109"/>
      <c r="AW37" s="109"/>
      <c r="AX37" s="214"/>
      <c r="AY37" s="103"/>
      <c r="AZ37" s="89"/>
      <c r="BA37" s="89"/>
      <c r="BB37" s="106"/>
      <c r="BC37" s="213"/>
      <c r="BD37" s="109"/>
      <c r="BE37" s="109"/>
      <c r="BF37" s="109"/>
      <c r="BG37" s="214"/>
      <c r="BH37" s="103"/>
      <c r="BI37" s="89"/>
      <c r="BJ37" s="89"/>
      <c r="BK37" s="89"/>
      <c r="BL37" s="99"/>
    </row>
    <row r="38" spans="1:64" ht="12.75" customHeight="1" x14ac:dyDescent="0.3">
      <c r="A38" s="133" t="s">
        <v>123</v>
      </c>
      <c r="B38" s="139" t="s">
        <v>115</v>
      </c>
      <c r="C38" s="213"/>
      <c r="D38" s="109"/>
      <c r="E38" s="109"/>
      <c r="F38" s="109"/>
      <c r="G38" s="214"/>
      <c r="H38" s="103"/>
      <c r="I38" s="89"/>
      <c r="J38" s="89"/>
      <c r="K38" s="106"/>
      <c r="L38" s="213"/>
      <c r="M38" s="109"/>
      <c r="N38" s="109"/>
      <c r="O38" s="214"/>
      <c r="P38" s="103"/>
      <c r="Q38" s="89"/>
      <c r="R38" s="89"/>
      <c r="S38" s="106"/>
      <c r="T38" s="213"/>
      <c r="U38" s="109"/>
      <c r="V38" s="109"/>
      <c r="W38" s="109"/>
      <c r="X38" s="214"/>
      <c r="Y38" s="103"/>
      <c r="Z38" s="89"/>
      <c r="AA38" s="89"/>
      <c r="AB38" s="106"/>
      <c r="AC38" s="213"/>
      <c r="AD38" s="109"/>
      <c r="AE38" s="109"/>
      <c r="AF38" s="109"/>
      <c r="AG38" s="214"/>
      <c r="AH38" s="249"/>
      <c r="AI38" s="247"/>
      <c r="AJ38" s="89"/>
      <c r="AK38" s="106"/>
      <c r="AL38" s="213"/>
      <c r="AM38" s="109"/>
      <c r="AN38" s="109"/>
      <c r="AO38" s="214"/>
      <c r="AP38" s="103"/>
      <c r="AQ38" s="89"/>
      <c r="AR38" s="89"/>
      <c r="AS38" s="89"/>
      <c r="AT38" s="106"/>
      <c r="AU38" s="213"/>
      <c r="AV38" s="109"/>
      <c r="AW38" s="109"/>
      <c r="AX38" s="214"/>
      <c r="AY38" s="103"/>
      <c r="AZ38" s="89"/>
      <c r="BA38" s="89"/>
      <c r="BB38" s="106"/>
      <c r="BC38" s="213"/>
      <c r="BD38" s="109"/>
      <c r="BE38" s="109"/>
      <c r="BF38" s="109"/>
      <c r="BG38" s="214"/>
      <c r="BH38" s="103"/>
      <c r="BI38" s="89"/>
      <c r="BJ38" s="89"/>
      <c r="BK38" s="89"/>
      <c r="BL38" s="99"/>
    </row>
    <row r="39" spans="1:64" ht="12.75" customHeight="1" x14ac:dyDescent="0.3">
      <c r="A39" s="151" t="s">
        <v>82</v>
      </c>
      <c r="B39" s="152" t="s">
        <v>127</v>
      </c>
      <c r="C39" s="302"/>
      <c r="D39" s="303"/>
      <c r="E39" s="303"/>
      <c r="F39" s="303"/>
      <c r="G39" s="304"/>
      <c r="H39" s="302"/>
      <c r="I39" s="303"/>
      <c r="J39" s="303"/>
      <c r="K39" s="304"/>
      <c r="L39" s="302"/>
      <c r="M39" s="303"/>
      <c r="N39" s="303"/>
      <c r="O39" s="304"/>
      <c r="P39" s="302"/>
      <c r="Q39" s="303"/>
      <c r="R39" s="303"/>
      <c r="S39" s="304"/>
      <c r="T39" s="302"/>
      <c r="U39" s="303"/>
      <c r="V39" s="303"/>
      <c r="W39" s="303"/>
      <c r="X39" s="304"/>
      <c r="Y39" s="302"/>
      <c r="Z39" s="303"/>
      <c r="AA39" s="303"/>
      <c r="AB39" s="304"/>
      <c r="AC39" s="302"/>
      <c r="AD39" s="303"/>
      <c r="AE39" s="303"/>
      <c r="AF39" s="303"/>
      <c r="AG39" s="304"/>
      <c r="AH39" s="302"/>
      <c r="AI39" s="303"/>
      <c r="AJ39" s="303"/>
      <c r="AK39" s="304"/>
      <c r="AL39" s="302"/>
      <c r="AM39" s="303"/>
      <c r="AN39" s="303"/>
      <c r="AO39" s="304"/>
      <c r="AP39" s="302"/>
      <c r="AQ39" s="303"/>
      <c r="AR39" s="303"/>
      <c r="AS39" s="303"/>
      <c r="AT39" s="304"/>
      <c r="AU39" s="302"/>
      <c r="AV39" s="303"/>
      <c r="AW39" s="303"/>
      <c r="AX39" s="304"/>
      <c r="AY39" s="302"/>
      <c r="AZ39" s="303"/>
      <c r="BA39" s="303"/>
      <c r="BB39" s="304"/>
      <c r="BC39" s="302"/>
      <c r="BD39" s="303"/>
      <c r="BE39" s="303"/>
      <c r="BF39" s="303"/>
      <c r="BG39" s="304"/>
      <c r="BH39" s="302"/>
      <c r="BI39" s="303"/>
      <c r="BJ39" s="303"/>
      <c r="BK39" s="303"/>
      <c r="BL39" s="304"/>
    </row>
    <row r="40" spans="1:64" ht="12.75" customHeight="1" x14ac:dyDescent="0.3">
      <c r="A40" s="133" t="s">
        <v>128</v>
      </c>
      <c r="B40" s="139" t="s">
        <v>115</v>
      </c>
      <c r="C40" s="213"/>
      <c r="D40" s="109"/>
      <c r="E40" s="109"/>
      <c r="F40" s="109"/>
      <c r="G40" s="214"/>
      <c r="H40" s="103"/>
      <c r="I40" s="89"/>
      <c r="J40" s="89"/>
      <c r="K40" s="106"/>
      <c r="L40" s="213"/>
      <c r="M40" s="109"/>
      <c r="N40" s="109"/>
      <c r="O40" s="214"/>
      <c r="P40" s="103"/>
      <c r="Q40" s="89"/>
      <c r="R40" s="89"/>
      <c r="S40" s="106"/>
      <c r="T40" s="213"/>
      <c r="U40" s="109"/>
      <c r="V40" s="109"/>
      <c r="W40" s="109"/>
      <c r="X40" s="214"/>
      <c r="Y40" s="103"/>
      <c r="Z40" s="89"/>
      <c r="AA40" s="89"/>
      <c r="AB40" s="106"/>
      <c r="AC40" s="213"/>
      <c r="AD40" s="109"/>
      <c r="AE40" s="109"/>
      <c r="AF40" s="109"/>
      <c r="AG40" s="214"/>
      <c r="AH40" s="249"/>
      <c r="AI40" s="247"/>
      <c r="AJ40" s="247"/>
      <c r="AK40" s="250"/>
      <c r="AL40" s="246"/>
      <c r="AM40" s="247"/>
      <c r="AN40" s="247"/>
      <c r="AO40" s="214"/>
      <c r="AP40" s="103"/>
      <c r="AQ40" s="89"/>
      <c r="AR40" s="89"/>
      <c r="AS40" s="89"/>
      <c r="AT40" s="106"/>
      <c r="AU40" s="213"/>
      <c r="AV40" s="109"/>
      <c r="AW40" s="109"/>
      <c r="AX40" s="214"/>
      <c r="AY40" s="103"/>
      <c r="AZ40" s="89"/>
      <c r="BA40" s="89"/>
      <c r="BB40" s="106"/>
      <c r="BC40" s="213"/>
      <c r="BD40" s="109"/>
      <c r="BE40" s="109"/>
      <c r="BF40" s="109"/>
      <c r="BG40" s="214"/>
      <c r="BH40" s="103"/>
      <c r="BI40" s="89"/>
      <c r="BJ40" s="89"/>
      <c r="BK40" s="89"/>
      <c r="BL40" s="99"/>
    </row>
    <row r="41" spans="1:64" ht="12.75" customHeight="1" x14ac:dyDescent="0.3">
      <c r="A41" s="133" t="s">
        <v>131</v>
      </c>
      <c r="B41" s="139" t="s">
        <v>132</v>
      </c>
      <c r="C41" s="213"/>
      <c r="D41" s="109"/>
      <c r="E41" s="109"/>
      <c r="F41" s="109"/>
      <c r="G41" s="214"/>
      <c r="H41" s="103"/>
      <c r="I41" s="89"/>
      <c r="J41" s="89"/>
      <c r="K41" s="106"/>
      <c r="L41" s="213"/>
      <c r="M41" s="109"/>
      <c r="N41" s="109"/>
      <c r="O41" s="214"/>
      <c r="P41" s="103"/>
      <c r="Q41" s="89"/>
      <c r="R41" s="89"/>
      <c r="S41" s="106"/>
      <c r="T41" s="213"/>
      <c r="U41" s="109"/>
      <c r="V41" s="109"/>
      <c r="W41" s="109"/>
      <c r="X41" s="214"/>
      <c r="Y41" s="103"/>
      <c r="Z41" s="89"/>
      <c r="AA41" s="89"/>
      <c r="AB41" s="106"/>
      <c r="AC41" s="213"/>
      <c r="AD41" s="109"/>
      <c r="AE41" s="109"/>
      <c r="AF41" s="109"/>
      <c r="AG41" s="214"/>
      <c r="AH41" s="103"/>
      <c r="AI41" s="89"/>
      <c r="AJ41" s="89"/>
      <c r="AK41" s="106"/>
      <c r="AL41" s="213"/>
      <c r="AM41" s="247"/>
      <c r="AN41" s="247"/>
      <c r="AO41" s="214"/>
      <c r="AP41" s="103"/>
      <c r="AQ41" s="89"/>
      <c r="AR41" s="89"/>
      <c r="AS41" s="89"/>
      <c r="AT41" s="106"/>
      <c r="AU41" s="213"/>
      <c r="AV41" s="109"/>
      <c r="AW41" s="109"/>
      <c r="AX41" s="214"/>
      <c r="AY41" s="103"/>
      <c r="AZ41" s="89"/>
      <c r="BA41" s="89"/>
      <c r="BB41" s="106"/>
      <c r="BC41" s="213"/>
      <c r="BD41" s="109"/>
      <c r="BE41" s="109"/>
      <c r="BF41" s="109"/>
      <c r="BG41" s="214"/>
      <c r="BH41" s="103"/>
      <c r="BI41" s="89"/>
      <c r="BJ41" s="89"/>
      <c r="BK41" s="89"/>
      <c r="BL41" s="99"/>
    </row>
    <row r="42" spans="1:64" ht="12.75" customHeight="1" x14ac:dyDescent="0.3">
      <c r="A42" s="151" t="s">
        <v>135</v>
      </c>
      <c r="B42" s="152" t="s">
        <v>136</v>
      </c>
      <c r="C42" s="302"/>
      <c r="D42" s="303"/>
      <c r="E42" s="303"/>
      <c r="F42" s="303"/>
      <c r="G42" s="304"/>
      <c r="H42" s="302"/>
      <c r="I42" s="303"/>
      <c r="J42" s="303"/>
      <c r="K42" s="304"/>
      <c r="L42" s="302"/>
      <c r="M42" s="303"/>
      <c r="N42" s="303"/>
      <c r="O42" s="304"/>
      <c r="P42" s="302"/>
      <c r="Q42" s="303"/>
      <c r="R42" s="303"/>
      <c r="S42" s="304"/>
      <c r="T42" s="302"/>
      <c r="U42" s="303"/>
      <c r="V42" s="303"/>
      <c r="W42" s="303"/>
      <c r="X42" s="304"/>
      <c r="Y42" s="302"/>
      <c r="Z42" s="303"/>
      <c r="AA42" s="303"/>
      <c r="AB42" s="304"/>
      <c r="AC42" s="302"/>
      <c r="AD42" s="303"/>
      <c r="AE42" s="303"/>
      <c r="AF42" s="303"/>
      <c r="AG42" s="304"/>
      <c r="AH42" s="302"/>
      <c r="AI42" s="303"/>
      <c r="AJ42" s="303"/>
      <c r="AK42" s="304"/>
      <c r="AL42" s="302"/>
      <c r="AM42" s="303"/>
      <c r="AN42" s="303"/>
      <c r="AO42" s="304"/>
      <c r="AP42" s="302"/>
      <c r="AQ42" s="303"/>
      <c r="AR42" s="303"/>
      <c r="AS42" s="303"/>
      <c r="AT42" s="304"/>
      <c r="AU42" s="302"/>
      <c r="AV42" s="303"/>
      <c r="AW42" s="303"/>
      <c r="AX42" s="304"/>
      <c r="AY42" s="302"/>
      <c r="AZ42" s="303"/>
      <c r="BA42" s="303"/>
      <c r="BB42" s="304"/>
      <c r="BC42" s="302"/>
      <c r="BD42" s="303"/>
      <c r="BE42" s="303"/>
      <c r="BF42" s="303"/>
      <c r="BG42" s="304"/>
      <c r="BH42" s="302"/>
      <c r="BI42" s="303"/>
      <c r="BJ42" s="303"/>
      <c r="BK42" s="303"/>
      <c r="BL42" s="304"/>
    </row>
    <row r="43" spans="1:64" ht="12.75" customHeight="1" x14ac:dyDescent="0.3">
      <c r="A43" s="137" t="s">
        <v>137</v>
      </c>
      <c r="B43" s="140" t="s">
        <v>115</v>
      </c>
      <c r="C43" s="213"/>
      <c r="D43" s="109"/>
      <c r="E43" s="109"/>
      <c r="F43" s="109"/>
      <c r="G43" s="214"/>
      <c r="H43" s="103"/>
      <c r="I43" s="89"/>
      <c r="J43" s="89"/>
      <c r="K43" s="106"/>
      <c r="L43" s="213"/>
      <c r="M43" s="109"/>
      <c r="N43" s="109"/>
      <c r="O43" s="214"/>
      <c r="P43" s="103"/>
      <c r="Q43" s="89"/>
      <c r="R43" s="89"/>
      <c r="S43" s="106"/>
      <c r="T43" s="213"/>
      <c r="U43" s="109"/>
      <c r="V43" s="109"/>
      <c r="W43" s="109"/>
      <c r="X43" s="214"/>
      <c r="Y43" s="103"/>
      <c r="Z43" s="89"/>
      <c r="AA43" s="89"/>
      <c r="AB43" s="106"/>
      <c r="AC43" s="213"/>
      <c r="AD43" s="109"/>
      <c r="AE43" s="109"/>
      <c r="AF43" s="109"/>
      <c r="AG43" s="214"/>
      <c r="AH43" s="103"/>
      <c r="AI43" s="89"/>
      <c r="AJ43" s="89"/>
      <c r="AK43" s="106"/>
      <c r="AL43" s="213"/>
      <c r="AM43" s="247"/>
      <c r="AN43" s="247"/>
      <c r="AO43" s="248"/>
      <c r="AP43" s="249"/>
      <c r="AQ43" s="247"/>
      <c r="AR43" s="247"/>
      <c r="AS43" s="247"/>
      <c r="AT43" s="106"/>
      <c r="AU43" s="213"/>
      <c r="AV43" s="109"/>
      <c r="AW43" s="109"/>
      <c r="AX43" s="214"/>
      <c r="AY43" s="103"/>
      <c r="AZ43" s="89"/>
      <c r="BA43" s="89"/>
      <c r="BB43" s="106"/>
      <c r="BC43" s="213"/>
      <c r="BD43" s="109"/>
      <c r="BE43" s="109"/>
      <c r="BF43" s="109"/>
      <c r="BG43" s="214"/>
      <c r="BH43" s="103"/>
      <c r="BI43" s="89"/>
      <c r="BJ43" s="89"/>
      <c r="BK43" s="89"/>
      <c r="BL43" s="99"/>
    </row>
    <row r="44" spans="1:64" ht="12.75" customHeight="1" x14ac:dyDescent="0.3">
      <c r="A44" s="133" t="s">
        <v>138</v>
      </c>
      <c r="B44" s="139" t="s">
        <v>113</v>
      </c>
      <c r="C44" s="213"/>
      <c r="D44" s="109"/>
      <c r="E44" s="109"/>
      <c r="F44" s="109"/>
      <c r="G44" s="214"/>
      <c r="H44" s="103"/>
      <c r="I44" s="89"/>
      <c r="J44" s="89"/>
      <c r="K44" s="106"/>
      <c r="L44" s="213"/>
      <c r="M44" s="109"/>
      <c r="N44" s="109"/>
      <c r="O44" s="214"/>
      <c r="P44" s="103"/>
      <c r="Q44" s="89"/>
      <c r="R44" s="89"/>
      <c r="S44" s="106"/>
      <c r="T44" s="213"/>
      <c r="U44" s="109"/>
      <c r="V44" s="109"/>
      <c r="W44" s="109"/>
      <c r="X44" s="214"/>
      <c r="Y44" s="103"/>
      <c r="Z44" s="89"/>
      <c r="AA44" s="89"/>
      <c r="AB44" s="106"/>
      <c r="AC44" s="213"/>
      <c r="AD44" s="109"/>
      <c r="AE44" s="109"/>
      <c r="AF44" s="109"/>
      <c r="AG44" s="214"/>
      <c r="AH44" s="103"/>
      <c r="AI44" s="89"/>
      <c r="AJ44" s="89"/>
      <c r="AK44" s="106"/>
      <c r="AL44" s="213"/>
      <c r="AM44" s="109"/>
      <c r="AN44" s="109"/>
      <c r="AO44" s="214"/>
      <c r="AP44" s="103"/>
      <c r="AQ44" s="89"/>
      <c r="AR44" s="247"/>
      <c r="AS44" s="247"/>
      <c r="AT44" s="106"/>
      <c r="AU44" s="213"/>
      <c r="AV44" s="109"/>
      <c r="AW44" s="109"/>
      <c r="AX44" s="214"/>
      <c r="AY44" s="103"/>
      <c r="AZ44" s="89"/>
      <c r="BA44" s="89"/>
      <c r="BB44" s="106"/>
      <c r="BC44" s="213"/>
      <c r="BD44" s="109"/>
      <c r="BE44" s="109"/>
      <c r="BF44" s="109"/>
      <c r="BG44" s="214"/>
      <c r="BH44" s="103"/>
      <c r="BI44" s="89"/>
      <c r="BJ44" s="89"/>
      <c r="BK44" s="89"/>
      <c r="BL44" s="99"/>
    </row>
    <row r="45" spans="1:64" ht="12.75" customHeight="1" x14ac:dyDescent="0.3">
      <c r="A45" s="151" t="s">
        <v>140</v>
      </c>
      <c r="B45" s="152" t="s">
        <v>141</v>
      </c>
      <c r="C45" s="302"/>
      <c r="D45" s="303"/>
      <c r="E45" s="303"/>
      <c r="F45" s="303"/>
      <c r="G45" s="304"/>
      <c r="H45" s="302"/>
      <c r="I45" s="303"/>
      <c r="J45" s="303"/>
      <c r="K45" s="304"/>
      <c r="L45" s="302"/>
      <c r="M45" s="303"/>
      <c r="N45" s="303"/>
      <c r="O45" s="304"/>
      <c r="P45" s="302"/>
      <c r="Q45" s="303"/>
      <c r="R45" s="303"/>
      <c r="S45" s="304"/>
      <c r="T45" s="302"/>
      <c r="U45" s="303"/>
      <c r="V45" s="303"/>
      <c r="W45" s="303"/>
      <c r="X45" s="304"/>
      <c r="Y45" s="302"/>
      <c r="Z45" s="303"/>
      <c r="AA45" s="303"/>
      <c r="AB45" s="304"/>
      <c r="AC45" s="302"/>
      <c r="AD45" s="303"/>
      <c r="AE45" s="303"/>
      <c r="AF45" s="303"/>
      <c r="AG45" s="304"/>
      <c r="AH45" s="302"/>
      <c r="AI45" s="303"/>
      <c r="AJ45" s="303"/>
      <c r="AK45" s="304"/>
      <c r="AL45" s="302"/>
      <c r="AM45" s="303"/>
      <c r="AN45" s="303"/>
      <c r="AO45" s="304"/>
      <c r="AP45" s="302"/>
      <c r="AQ45" s="303"/>
      <c r="AR45" s="303"/>
      <c r="AS45" s="303"/>
      <c r="AT45" s="304"/>
      <c r="AU45" s="302"/>
      <c r="AV45" s="303"/>
      <c r="AW45" s="303"/>
      <c r="AX45" s="304"/>
      <c r="AY45" s="302"/>
      <c r="AZ45" s="303"/>
      <c r="BA45" s="303"/>
      <c r="BB45" s="304"/>
      <c r="BC45" s="302"/>
      <c r="BD45" s="303"/>
      <c r="BE45" s="303"/>
      <c r="BF45" s="303"/>
      <c r="BG45" s="304"/>
      <c r="BH45" s="302"/>
      <c r="BI45" s="303"/>
      <c r="BJ45" s="303"/>
      <c r="BK45" s="303"/>
      <c r="BL45" s="304"/>
    </row>
    <row r="46" spans="1:64" ht="12.75" customHeight="1" x14ac:dyDescent="0.3">
      <c r="A46" s="133" t="s">
        <v>142</v>
      </c>
      <c r="B46" s="139" t="s">
        <v>143</v>
      </c>
      <c r="C46" s="213"/>
      <c r="D46" s="109"/>
      <c r="E46" s="109"/>
      <c r="F46" s="109"/>
      <c r="G46" s="214"/>
      <c r="H46" s="103"/>
      <c r="I46" s="89"/>
      <c r="J46" s="89"/>
      <c r="K46" s="106"/>
      <c r="L46" s="213"/>
      <c r="M46" s="109"/>
      <c r="N46" s="109"/>
      <c r="O46" s="214"/>
      <c r="P46" s="103"/>
      <c r="Q46" s="89"/>
      <c r="R46" s="89"/>
      <c r="S46" s="106"/>
      <c r="T46" s="213"/>
      <c r="U46" s="109"/>
      <c r="V46" s="109"/>
      <c r="W46" s="109"/>
      <c r="X46" s="214"/>
      <c r="Y46" s="103"/>
      <c r="Z46" s="89"/>
      <c r="AA46" s="89"/>
      <c r="AB46" s="106"/>
      <c r="AC46" s="213"/>
      <c r="AD46" s="109"/>
      <c r="AE46" s="109"/>
      <c r="AF46" s="109"/>
      <c r="AG46" s="214"/>
      <c r="AH46" s="103"/>
      <c r="AI46" s="89"/>
      <c r="AJ46" s="89"/>
      <c r="AK46" s="106"/>
      <c r="AL46" s="213"/>
      <c r="AM46" s="109"/>
      <c r="AN46" s="109"/>
      <c r="AO46" s="214"/>
      <c r="AP46" s="103"/>
      <c r="AQ46" s="89"/>
      <c r="AR46" s="247"/>
      <c r="AS46" s="247"/>
      <c r="AT46" s="250"/>
      <c r="AU46" s="246"/>
      <c r="AV46" s="247"/>
      <c r="AW46" s="247"/>
      <c r="AX46" s="248"/>
      <c r="AY46" s="103"/>
      <c r="AZ46" s="89"/>
      <c r="BA46" s="89"/>
      <c r="BB46" s="106"/>
      <c r="BC46" s="213"/>
      <c r="BD46" s="109"/>
      <c r="BE46" s="109"/>
      <c r="BF46" s="109"/>
      <c r="BG46" s="214"/>
      <c r="BH46" s="103"/>
      <c r="BI46" s="89"/>
      <c r="BJ46" s="89"/>
      <c r="BK46" s="89"/>
      <c r="BL46" s="99"/>
    </row>
    <row r="47" spans="1:64" ht="12.75" customHeight="1" x14ac:dyDescent="0.3">
      <c r="A47" s="133" t="s">
        <v>145</v>
      </c>
      <c r="B47" s="139" t="s">
        <v>113</v>
      </c>
      <c r="C47" s="213"/>
      <c r="D47" s="109"/>
      <c r="E47" s="109"/>
      <c r="F47" s="109"/>
      <c r="G47" s="214"/>
      <c r="H47" s="103"/>
      <c r="I47" s="89"/>
      <c r="J47" s="89"/>
      <c r="K47" s="106"/>
      <c r="L47" s="213"/>
      <c r="M47" s="109"/>
      <c r="N47" s="109"/>
      <c r="O47" s="214"/>
      <c r="P47" s="103"/>
      <c r="Q47" s="89"/>
      <c r="R47" s="89"/>
      <c r="S47" s="106"/>
      <c r="T47" s="213"/>
      <c r="U47" s="109"/>
      <c r="V47" s="109"/>
      <c r="W47" s="109"/>
      <c r="X47" s="214"/>
      <c r="Y47" s="103"/>
      <c r="Z47" s="89"/>
      <c r="AA47" s="89"/>
      <c r="AB47" s="106"/>
      <c r="AC47" s="213"/>
      <c r="AD47" s="109"/>
      <c r="AE47" s="109"/>
      <c r="AF47" s="109"/>
      <c r="AG47" s="214"/>
      <c r="AH47" s="103"/>
      <c r="AI47" s="89"/>
      <c r="AJ47" s="89"/>
      <c r="AK47" s="106"/>
      <c r="AL47" s="213"/>
      <c r="AM47" s="109"/>
      <c r="AN47" s="109"/>
      <c r="AO47" s="214"/>
      <c r="AP47" s="103"/>
      <c r="AQ47" s="89"/>
      <c r="AR47" s="89"/>
      <c r="AS47" s="89"/>
      <c r="AT47" s="106"/>
      <c r="AU47" s="213"/>
      <c r="AV47" s="109"/>
      <c r="AW47" s="247"/>
      <c r="AX47" s="248"/>
      <c r="AY47" s="103"/>
      <c r="AZ47" s="89"/>
      <c r="BA47" s="89"/>
      <c r="BB47" s="106"/>
      <c r="BC47" s="213"/>
      <c r="BD47" s="109"/>
      <c r="BE47" s="109"/>
      <c r="BF47" s="109"/>
      <c r="BG47" s="214"/>
      <c r="BH47" s="103"/>
      <c r="BI47" s="89"/>
      <c r="BJ47" s="89"/>
      <c r="BK47" s="89"/>
      <c r="BL47" s="99"/>
    </row>
    <row r="48" spans="1:64" ht="12.75" customHeight="1" x14ac:dyDescent="0.3">
      <c r="A48" s="151" t="s">
        <v>147</v>
      </c>
      <c r="B48" s="152" t="s">
        <v>148</v>
      </c>
      <c r="C48" s="302"/>
      <c r="D48" s="303"/>
      <c r="E48" s="303"/>
      <c r="F48" s="303"/>
      <c r="G48" s="304"/>
      <c r="H48" s="302"/>
      <c r="I48" s="303"/>
      <c r="J48" s="303"/>
      <c r="K48" s="304"/>
      <c r="L48" s="302"/>
      <c r="M48" s="303"/>
      <c r="N48" s="303"/>
      <c r="O48" s="304"/>
      <c r="P48" s="302"/>
      <c r="Q48" s="303"/>
      <c r="R48" s="303"/>
      <c r="S48" s="304"/>
      <c r="T48" s="302"/>
      <c r="U48" s="303"/>
      <c r="V48" s="303"/>
      <c r="W48" s="303"/>
      <c r="X48" s="304"/>
      <c r="Y48" s="302"/>
      <c r="Z48" s="303"/>
      <c r="AA48" s="303"/>
      <c r="AB48" s="304"/>
      <c r="AC48" s="302"/>
      <c r="AD48" s="303"/>
      <c r="AE48" s="303"/>
      <c r="AF48" s="303"/>
      <c r="AG48" s="304"/>
      <c r="AH48" s="302"/>
      <c r="AI48" s="303"/>
      <c r="AJ48" s="303"/>
      <c r="AK48" s="304"/>
      <c r="AL48" s="302"/>
      <c r="AM48" s="303"/>
      <c r="AN48" s="303"/>
      <c r="AO48" s="304"/>
      <c r="AP48" s="302"/>
      <c r="AQ48" s="303"/>
      <c r="AR48" s="303"/>
      <c r="AS48" s="303"/>
      <c r="AT48" s="304"/>
      <c r="AU48" s="302"/>
      <c r="AV48" s="303"/>
      <c r="AW48" s="303"/>
      <c r="AX48" s="304"/>
      <c r="AY48" s="302"/>
      <c r="AZ48" s="303"/>
      <c r="BA48" s="303"/>
      <c r="BB48" s="304"/>
      <c r="BC48" s="302"/>
      <c r="BD48" s="303"/>
      <c r="BE48" s="303"/>
      <c r="BF48" s="303"/>
      <c r="BG48" s="304"/>
      <c r="BH48" s="302"/>
      <c r="BI48" s="303"/>
      <c r="BJ48" s="303"/>
      <c r="BK48" s="303"/>
      <c r="BL48" s="304"/>
    </row>
    <row r="49" spans="1:64" ht="12.75" customHeight="1" x14ac:dyDescent="0.3">
      <c r="A49" s="133" t="s">
        <v>149</v>
      </c>
      <c r="B49" s="139" t="s">
        <v>150</v>
      </c>
      <c r="C49" s="213"/>
      <c r="D49" s="109"/>
      <c r="E49" s="109"/>
      <c r="F49" s="109"/>
      <c r="G49" s="214"/>
      <c r="H49" s="103"/>
      <c r="I49" s="89"/>
      <c r="J49" s="89"/>
      <c r="K49" s="106"/>
      <c r="L49" s="213"/>
      <c r="M49" s="109"/>
      <c r="N49" s="109"/>
      <c r="O49" s="214"/>
      <c r="P49" s="103"/>
      <c r="Q49" s="89"/>
      <c r="R49" s="89"/>
      <c r="S49" s="106"/>
      <c r="T49" s="213"/>
      <c r="U49" s="109"/>
      <c r="V49" s="109"/>
      <c r="W49" s="109"/>
      <c r="X49" s="214"/>
      <c r="Y49" s="103"/>
      <c r="Z49" s="89"/>
      <c r="AA49" s="89"/>
      <c r="AB49" s="106"/>
      <c r="AC49" s="213"/>
      <c r="AD49" s="109"/>
      <c r="AE49" s="109"/>
      <c r="AF49" s="109"/>
      <c r="AG49" s="214"/>
      <c r="AH49" s="103"/>
      <c r="AI49" s="89"/>
      <c r="AJ49" s="89"/>
      <c r="AK49" s="106"/>
      <c r="AL49" s="213"/>
      <c r="AM49" s="109"/>
      <c r="AN49" s="109"/>
      <c r="AO49" s="214"/>
      <c r="AP49" s="103"/>
      <c r="AQ49" s="89"/>
      <c r="AR49" s="89"/>
      <c r="AS49" s="89"/>
      <c r="AT49" s="106"/>
      <c r="AU49" s="213"/>
      <c r="AV49" s="109"/>
      <c r="AW49" s="247"/>
      <c r="AX49" s="248"/>
      <c r="AY49" s="249"/>
      <c r="AZ49" s="247"/>
      <c r="BA49" s="247"/>
      <c r="BB49" s="250"/>
      <c r="BC49" s="213"/>
      <c r="BD49" s="109"/>
      <c r="BE49" s="109"/>
      <c r="BF49" s="109"/>
      <c r="BG49" s="214"/>
      <c r="BH49" s="103"/>
      <c r="BI49" s="89"/>
      <c r="BJ49" s="89"/>
      <c r="BK49" s="89"/>
      <c r="BL49" s="99"/>
    </row>
    <row r="50" spans="1:64" ht="12.75" customHeight="1" thickBot="1" x14ac:dyDescent="0.35">
      <c r="A50" s="138" t="s">
        <v>145</v>
      </c>
      <c r="B50" s="141" t="s">
        <v>113</v>
      </c>
      <c r="C50" s="215"/>
      <c r="D50" s="110"/>
      <c r="E50" s="110"/>
      <c r="F50" s="110"/>
      <c r="G50" s="216"/>
      <c r="H50" s="104"/>
      <c r="I50" s="100"/>
      <c r="J50" s="100"/>
      <c r="K50" s="107"/>
      <c r="L50" s="215"/>
      <c r="M50" s="110"/>
      <c r="N50" s="110"/>
      <c r="O50" s="216"/>
      <c r="P50" s="104"/>
      <c r="Q50" s="100"/>
      <c r="R50" s="100"/>
      <c r="S50" s="107"/>
      <c r="T50" s="215"/>
      <c r="U50" s="110"/>
      <c r="V50" s="110"/>
      <c r="W50" s="110"/>
      <c r="X50" s="216"/>
      <c r="Y50" s="104"/>
      <c r="Z50" s="100"/>
      <c r="AA50" s="100"/>
      <c r="AB50" s="107"/>
      <c r="AC50" s="215"/>
      <c r="AD50" s="110"/>
      <c r="AE50" s="110"/>
      <c r="AF50" s="110"/>
      <c r="AG50" s="216"/>
      <c r="AH50" s="104"/>
      <c r="AI50" s="100"/>
      <c r="AJ50" s="100"/>
      <c r="AK50" s="107"/>
      <c r="AL50" s="215"/>
      <c r="AM50" s="110"/>
      <c r="AN50" s="110"/>
      <c r="AO50" s="216"/>
      <c r="AP50" s="104"/>
      <c r="AQ50" s="100"/>
      <c r="AR50" s="100"/>
      <c r="AS50" s="100"/>
      <c r="AT50" s="107"/>
      <c r="AU50" s="215"/>
      <c r="AV50" s="110"/>
      <c r="AW50" s="110"/>
      <c r="AX50" s="216"/>
      <c r="AY50" s="104"/>
      <c r="AZ50" s="100"/>
      <c r="BA50" s="251"/>
      <c r="BB50" s="252"/>
      <c r="BC50" s="215"/>
      <c r="BD50" s="110"/>
      <c r="BE50" s="110"/>
      <c r="BF50" s="110"/>
      <c r="BG50" s="216"/>
      <c r="BH50" s="104"/>
      <c r="BI50" s="100"/>
      <c r="BJ50" s="100"/>
      <c r="BK50" s="100"/>
      <c r="BL50" s="101"/>
    </row>
    <row r="51" spans="1:64" ht="12.75" customHeight="1" thickBot="1" x14ac:dyDescent="0.35">
      <c r="A51" s="325" t="s">
        <v>233</v>
      </c>
      <c r="B51" s="293" t="s">
        <v>154</v>
      </c>
      <c r="C51" s="296" t="s">
        <v>684</v>
      </c>
      <c r="D51" s="297"/>
      <c r="E51" s="297"/>
      <c r="F51" s="297"/>
      <c r="G51" s="298"/>
      <c r="H51" s="316" t="s">
        <v>686</v>
      </c>
      <c r="I51" s="317"/>
      <c r="J51" s="317"/>
      <c r="K51" s="318"/>
      <c r="L51" s="296" t="s">
        <v>687</v>
      </c>
      <c r="M51" s="297"/>
      <c r="N51" s="297"/>
      <c r="O51" s="298"/>
      <c r="P51" s="316" t="s">
        <v>688</v>
      </c>
      <c r="Q51" s="317"/>
      <c r="R51" s="317"/>
      <c r="S51" s="318"/>
      <c r="T51" s="296" t="s">
        <v>689</v>
      </c>
      <c r="U51" s="297"/>
      <c r="V51" s="297"/>
      <c r="W51" s="297"/>
      <c r="X51" s="298"/>
      <c r="Y51" s="316" t="s">
        <v>690</v>
      </c>
      <c r="Z51" s="317"/>
      <c r="AA51" s="317"/>
      <c r="AB51" s="318"/>
      <c r="AC51" s="296" t="s">
        <v>691</v>
      </c>
      <c r="AD51" s="297"/>
      <c r="AE51" s="297"/>
      <c r="AF51" s="297"/>
      <c r="AG51" s="298"/>
      <c r="AH51" s="316" t="s">
        <v>692</v>
      </c>
      <c r="AI51" s="317"/>
      <c r="AJ51" s="317"/>
      <c r="AK51" s="318"/>
      <c r="AL51" s="296" t="s">
        <v>693</v>
      </c>
      <c r="AM51" s="297"/>
      <c r="AN51" s="297"/>
      <c r="AO51" s="298"/>
      <c r="AP51" s="305" t="s">
        <v>694</v>
      </c>
      <c r="AQ51" s="306"/>
      <c r="AR51" s="306"/>
      <c r="AS51" s="306"/>
      <c r="AT51" s="307"/>
      <c r="AU51" s="296" t="s">
        <v>695</v>
      </c>
      <c r="AV51" s="297"/>
      <c r="AW51" s="297"/>
      <c r="AX51" s="298"/>
      <c r="AY51" s="305" t="s">
        <v>696</v>
      </c>
      <c r="AZ51" s="306"/>
      <c r="BA51" s="306"/>
      <c r="BB51" s="307"/>
      <c r="BC51" s="296" t="s">
        <v>697</v>
      </c>
      <c r="BD51" s="297"/>
      <c r="BE51" s="297"/>
      <c r="BF51" s="297"/>
      <c r="BG51" s="298"/>
      <c r="BH51" s="305" t="s">
        <v>698</v>
      </c>
      <c r="BI51" s="306"/>
      <c r="BJ51" s="306"/>
      <c r="BK51" s="306"/>
      <c r="BL51" s="314"/>
    </row>
    <row r="52" spans="1:64" ht="12.75" customHeight="1" thickBot="1" x14ac:dyDescent="0.35">
      <c r="A52" s="326"/>
      <c r="B52" s="294"/>
      <c r="C52" s="311" t="s">
        <v>683</v>
      </c>
      <c r="D52" s="312"/>
      <c r="E52" s="312"/>
      <c r="F52" s="312"/>
      <c r="G52" s="313"/>
      <c r="H52" s="319" t="s">
        <v>685</v>
      </c>
      <c r="I52" s="320"/>
      <c r="J52" s="320"/>
      <c r="K52" s="321"/>
      <c r="L52" s="290" t="s">
        <v>685</v>
      </c>
      <c r="M52" s="291"/>
      <c r="N52" s="291"/>
      <c r="O52" s="292"/>
      <c r="P52" s="319" t="s">
        <v>685</v>
      </c>
      <c r="Q52" s="320"/>
      <c r="R52" s="320"/>
      <c r="S52" s="321"/>
      <c r="T52" s="311" t="s">
        <v>683</v>
      </c>
      <c r="U52" s="312"/>
      <c r="V52" s="312"/>
      <c r="W52" s="312"/>
      <c r="X52" s="313"/>
      <c r="Y52" s="319" t="s">
        <v>685</v>
      </c>
      <c r="Z52" s="320"/>
      <c r="AA52" s="320"/>
      <c r="AB52" s="321"/>
      <c r="AC52" s="311" t="s">
        <v>683</v>
      </c>
      <c r="AD52" s="312"/>
      <c r="AE52" s="312"/>
      <c r="AF52" s="312"/>
      <c r="AG52" s="313"/>
      <c r="AH52" s="319" t="s">
        <v>685</v>
      </c>
      <c r="AI52" s="320"/>
      <c r="AJ52" s="320"/>
      <c r="AK52" s="321"/>
      <c r="AL52" s="311" t="s">
        <v>685</v>
      </c>
      <c r="AM52" s="312"/>
      <c r="AN52" s="312"/>
      <c r="AO52" s="313"/>
      <c r="AP52" s="308" t="s">
        <v>683</v>
      </c>
      <c r="AQ52" s="309"/>
      <c r="AR52" s="309"/>
      <c r="AS52" s="309"/>
      <c r="AT52" s="310"/>
      <c r="AU52" s="311" t="s">
        <v>685</v>
      </c>
      <c r="AV52" s="312"/>
      <c r="AW52" s="312"/>
      <c r="AX52" s="313"/>
      <c r="AY52" s="308" t="s">
        <v>685</v>
      </c>
      <c r="AZ52" s="309"/>
      <c r="BA52" s="309"/>
      <c r="BB52" s="310"/>
      <c r="BC52" s="311" t="s">
        <v>683</v>
      </c>
      <c r="BD52" s="312"/>
      <c r="BE52" s="312"/>
      <c r="BF52" s="312"/>
      <c r="BG52" s="313"/>
      <c r="BH52" s="308" t="s">
        <v>683</v>
      </c>
      <c r="BI52" s="309"/>
      <c r="BJ52" s="309"/>
      <c r="BK52" s="309"/>
      <c r="BL52" s="315"/>
    </row>
    <row r="53" spans="1:64" ht="15" thickBot="1" x14ac:dyDescent="0.35">
      <c r="A53" s="327"/>
      <c r="B53" s="295"/>
      <c r="C53" s="206">
        <v>1</v>
      </c>
      <c r="D53" s="207">
        <v>2</v>
      </c>
      <c r="E53" s="208">
        <v>3</v>
      </c>
      <c r="F53" s="207">
        <v>4</v>
      </c>
      <c r="G53" s="209">
        <v>5</v>
      </c>
      <c r="H53" s="92">
        <v>1</v>
      </c>
      <c r="I53" s="91">
        <v>2</v>
      </c>
      <c r="J53" s="92">
        <v>3</v>
      </c>
      <c r="K53" s="90">
        <v>4</v>
      </c>
      <c r="L53" s="226">
        <v>1</v>
      </c>
      <c r="M53" s="207">
        <v>2</v>
      </c>
      <c r="N53" s="227">
        <v>3</v>
      </c>
      <c r="O53" s="207">
        <v>4</v>
      </c>
      <c r="P53" s="92">
        <v>1</v>
      </c>
      <c r="Q53" s="91">
        <v>2</v>
      </c>
      <c r="R53" s="92">
        <v>3</v>
      </c>
      <c r="S53" s="90">
        <v>4</v>
      </c>
      <c r="T53" s="226">
        <v>1</v>
      </c>
      <c r="U53" s="207">
        <v>2</v>
      </c>
      <c r="V53" s="227">
        <v>3</v>
      </c>
      <c r="W53" s="207">
        <v>4</v>
      </c>
      <c r="X53" s="236">
        <v>5</v>
      </c>
      <c r="Y53" s="92">
        <v>1</v>
      </c>
      <c r="Z53" s="91">
        <v>2</v>
      </c>
      <c r="AA53" s="92">
        <v>3</v>
      </c>
      <c r="AB53" s="90">
        <v>4</v>
      </c>
      <c r="AC53" s="226">
        <v>1</v>
      </c>
      <c r="AD53" s="207">
        <v>2</v>
      </c>
      <c r="AE53" s="227">
        <v>3</v>
      </c>
      <c r="AF53" s="207">
        <v>4</v>
      </c>
      <c r="AG53" s="236">
        <v>5</v>
      </c>
      <c r="AH53" s="92">
        <v>1</v>
      </c>
      <c r="AI53" s="91">
        <v>2</v>
      </c>
      <c r="AJ53" s="92">
        <v>3</v>
      </c>
      <c r="AK53" s="90">
        <v>4</v>
      </c>
      <c r="AL53" s="226">
        <v>1</v>
      </c>
      <c r="AM53" s="207">
        <v>2</v>
      </c>
      <c r="AN53" s="227">
        <v>3</v>
      </c>
      <c r="AO53" s="207">
        <v>4</v>
      </c>
      <c r="AP53" s="95">
        <v>1</v>
      </c>
      <c r="AQ53" s="94">
        <v>2</v>
      </c>
      <c r="AR53" s="95">
        <v>3</v>
      </c>
      <c r="AS53" s="94">
        <v>4</v>
      </c>
      <c r="AT53" s="95">
        <v>5</v>
      </c>
      <c r="AU53" s="226">
        <v>1</v>
      </c>
      <c r="AV53" s="207">
        <v>2</v>
      </c>
      <c r="AW53" s="227">
        <v>3</v>
      </c>
      <c r="AX53" s="207">
        <v>4</v>
      </c>
      <c r="AY53" s="95">
        <v>1</v>
      </c>
      <c r="AZ53" s="94">
        <v>2</v>
      </c>
      <c r="BA53" s="95">
        <v>3</v>
      </c>
      <c r="BB53" s="93">
        <v>4</v>
      </c>
      <c r="BC53" s="226">
        <v>1</v>
      </c>
      <c r="BD53" s="207">
        <v>2</v>
      </c>
      <c r="BE53" s="227">
        <v>3</v>
      </c>
      <c r="BF53" s="207">
        <v>4</v>
      </c>
      <c r="BG53" s="236">
        <v>5</v>
      </c>
      <c r="BH53" s="95">
        <v>1</v>
      </c>
      <c r="BI53" s="94">
        <v>2</v>
      </c>
      <c r="BJ53" s="95">
        <v>3</v>
      </c>
      <c r="BK53" s="94">
        <v>4</v>
      </c>
      <c r="BL53" s="96">
        <v>5</v>
      </c>
    </row>
    <row r="54" spans="1:64" ht="12.75" customHeight="1" x14ac:dyDescent="0.3">
      <c r="A54" s="134" t="s">
        <v>155</v>
      </c>
      <c r="B54" s="153" t="s">
        <v>156</v>
      </c>
      <c r="C54" s="147"/>
      <c r="D54" s="108"/>
      <c r="E54" s="108"/>
      <c r="F54" s="108"/>
      <c r="G54" s="148"/>
      <c r="H54" s="102"/>
      <c r="I54" s="240"/>
      <c r="J54" s="240"/>
      <c r="K54" s="256"/>
      <c r="L54" s="239"/>
      <c r="M54" s="240"/>
      <c r="N54" s="240"/>
      <c r="O54" s="257"/>
      <c r="P54" s="258"/>
      <c r="Q54" s="240"/>
      <c r="R54" s="240"/>
      <c r="S54" s="256"/>
      <c r="T54" s="239"/>
      <c r="U54" s="240"/>
      <c r="V54" s="240"/>
      <c r="W54" s="240"/>
      <c r="X54" s="257"/>
      <c r="Y54" s="258"/>
      <c r="Z54" s="240"/>
      <c r="AA54" s="240"/>
      <c r="AB54" s="256"/>
      <c r="AC54" s="239"/>
      <c r="AD54" s="240"/>
      <c r="AE54" s="240"/>
      <c r="AF54" s="240"/>
      <c r="AG54" s="257"/>
      <c r="AH54" s="258"/>
      <c r="AI54" s="240"/>
      <c r="AJ54" s="240"/>
      <c r="AK54" s="256"/>
      <c r="AL54" s="239"/>
      <c r="AM54" s="240"/>
      <c r="AN54" s="240"/>
      <c r="AO54" s="257"/>
      <c r="AP54" s="258"/>
      <c r="AQ54" s="240"/>
      <c r="AR54" s="240"/>
      <c r="AS54" s="240"/>
      <c r="AT54" s="256"/>
      <c r="AU54" s="239"/>
      <c r="AV54" s="240"/>
      <c r="AW54" s="240"/>
      <c r="AX54" s="257"/>
      <c r="AY54" s="258"/>
      <c r="AZ54" s="240"/>
      <c r="BA54" s="240"/>
      <c r="BB54" s="256"/>
      <c r="BC54" s="239"/>
      <c r="BD54" s="108"/>
      <c r="BE54" s="108"/>
      <c r="BF54" s="108"/>
      <c r="BG54" s="148"/>
      <c r="BH54" s="102"/>
      <c r="BI54" s="97"/>
      <c r="BJ54" s="97"/>
      <c r="BK54" s="97"/>
      <c r="BL54" s="98"/>
    </row>
    <row r="55" spans="1:64" ht="12.75" customHeight="1" thickBot="1" x14ac:dyDescent="0.35">
      <c r="A55" s="135" t="s">
        <v>176</v>
      </c>
      <c r="B55" s="154" t="s">
        <v>177</v>
      </c>
      <c r="C55" s="215"/>
      <c r="D55" s="110"/>
      <c r="E55" s="110"/>
      <c r="F55" s="110"/>
      <c r="G55" s="216"/>
      <c r="H55" s="104"/>
      <c r="I55" s="251"/>
      <c r="J55" s="251"/>
      <c r="K55" s="252"/>
      <c r="L55" s="253"/>
      <c r="M55" s="251"/>
      <c r="N55" s="251"/>
      <c r="O55" s="254"/>
      <c r="P55" s="255"/>
      <c r="Q55" s="251"/>
      <c r="R55" s="251"/>
      <c r="S55" s="252"/>
      <c r="T55" s="253"/>
      <c r="U55" s="251"/>
      <c r="V55" s="251"/>
      <c r="W55" s="251"/>
      <c r="X55" s="254"/>
      <c r="Y55" s="255"/>
      <c r="Z55" s="251"/>
      <c r="AA55" s="251"/>
      <c r="AB55" s="252"/>
      <c r="AC55" s="253"/>
      <c r="AD55" s="251"/>
      <c r="AE55" s="251"/>
      <c r="AF55" s="251"/>
      <c r="AG55" s="254"/>
      <c r="AH55" s="255"/>
      <c r="AI55" s="251"/>
      <c r="AJ55" s="251"/>
      <c r="AK55" s="252"/>
      <c r="AL55" s="253"/>
      <c r="AM55" s="251"/>
      <c r="AN55" s="251"/>
      <c r="AO55" s="254"/>
      <c r="AP55" s="255"/>
      <c r="AQ55" s="251"/>
      <c r="AR55" s="251"/>
      <c r="AS55" s="251"/>
      <c r="AT55" s="252"/>
      <c r="AU55" s="253"/>
      <c r="AV55" s="251"/>
      <c r="AW55" s="251"/>
      <c r="AX55" s="254"/>
      <c r="AY55" s="255"/>
      <c r="AZ55" s="251"/>
      <c r="BA55" s="251"/>
      <c r="BB55" s="252"/>
      <c r="BC55" s="253"/>
      <c r="BD55" s="110"/>
      <c r="BE55" s="110"/>
      <c r="BF55" s="110"/>
      <c r="BG55" s="216"/>
      <c r="BH55" s="104"/>
      <c r="BI55" s="100"/>
      <c r="BJ55" s="100"/>
      <c r="BK55" s="100"/>
      <c r="BL55" s="101"/>
    </row>
    <row r="56" spans="1:64" ht="12.75" customHeight="1" thickBot="1" x14ac:dyDescent="0.35">
      <c r="A56" s="325" t="s">
        <v>242</v>
      </c>
      <c r="B56" s="293" t="s">
        <v>188</v>
      </c>
      <c r="C56" s="296" t="s">
        <v>684</v>
      </c>
      <c r="D56" s="297"/>
      <c r="E56" s="297"/>
      <c r="F56" s="297"/>
      <c r="G56" s="298"/>
      <c r="H56" s="316" t="s">
        <v>686</v>
      </c>
      <c r="I56" s="317"/>
      <c r="J56" s="317"/>
      <c r="K56" s="318"/>
      <c r="L56" s="296" t="s">
        <v>687</v>
      </c>
      <c r="M56" s="297"/>
      <c r="N56" s="297"/>
      <c r="O56" s="298"/>
      <c r="P56" s="316" t="s">
        <v>688</v>
      </c>
      <c r="Q56" s="317"/>
      <c r="R56" s="317"/>
      <c r="S56" s="318"/>
      <c r="T56" s="296" t="s">
        <v>689</v>
      </c>
      <c r="U56" s="297"/>
      <c r="V56" s="297"/>
      <c r="W56" s="297"/>
      <c r="X56" s="298"/>
      <c r="Y56" s="316" t="s">
        <v>690</v>
      </c>
      <c r="Z56" s="317"/>
      <c r="AA56" s="317"/>
      <c r="AB56" s="318"/>
      <c r="AC56" s="296" t="s">
        <v>691</v>
      </c>
      <c r="AD56" s="297"/>
      <c r="AE56" s="297"/>
      <c r="AF56" s="297"/>
      <c r="AG56" s="298"/>
      <c r="AH56" s="316" t="s">
        <v>692</v>
      </c>
      <c r="AI56" s="317"/>
      <c r="AJ56" s="317"/>
      <c r="AK56" s="318"/>
      <c r="AL56" s="296" t="s">
        <v>693</v>
      </c>
      <c r="AM56" s="297"/>
      <c r="AN56" s="297"/>
      <c r="AO56" s="298"/>
      <c r="AP56" s="305" t="s">
        <v>694</v>
      </c>
      <c r="AQ56" s="306"/>
      <c r="AR56" s="306"/>
      <c r="AS56" s="306"/>
      <c r="AT56" s="307"/>
      <c r="AU56" s="296" t="s">
        <v>695</v>
      </c>
      <c r="AV56" s="297"/>
      <c r="AW56" s="297"/>
      <c r="AX56" s="298"/>
      <c r="AY56" s="305" t="s">
        <v>696</v>
      </c>
      <c r="AZ56" s="306"/>
      <c r="BA56" s="306"/>
      <c r="BB56" s="307"/>
      <c r="BC56" s="296" t="s">
        <v>697</v>
      </c>
      <c r="BD56" s="297"/>
      <c r="BE56" s="297"/>
      <c r="BF56" s="297"/>
      <c r="BG56" s="298"/>
      <c r="BH56" s="305" t="s">
        <v>698</v>
      </c>
      <c r="BI56" s="306"/>
      <c r="BJ56" s="306"/>
      <c r="BK56" s="306"/>
      <c r="BL56" s="314"/>
    </row>
    <row r="57" spans="1:64" ht="12.75" customHeight="1" thickBot="1" x14ac:dyDescent="0.35">
      <c r="A57" s="326"/>
      <c r="B57" s="294"/>
      <c r="C57" s="311" t="s">
        <v>683</v>
      </c>
      <c r="D57" s="312"/>
      <c r="E57" s="312"/>
      <c r="F57" s="312"/>
      <c r="G57" s="313"/>
      <c r="H57" s="319" t="s">
        <v>685</v>
      </c>
      <c r="I57" s="320"/>
      <c r="J57" s="320"/>
      <c r="K57" s="321"/>
      <c r="L57" s="290" t="s">
        <v>685</v>
      </c>
      <c r="M57" s="291"/>
      <c r="N57" s="291"/>
      <c r="O57" s="292"/>
      <c r="P57" s="319" t="s">
        <v>685</v>
      </c>
      <c r="Q57" s="320"/>
      <c r="R57" s="320"/>
      <c r="S57" s="321"/>
      <c r="T57" s="311" t="s">
        <v>683</v>
      </c>
      <c r="U57" s="312"/>
      <c r="V57" s="312"/>
      <c r="W57" s="312"/>
      <c r="X57" s="313"/>
      <c r="Y57" s="319" t="s">
        <v>685</v>
      </c>
      <c r="Z57" s="320"/>
      <c r="AA57" s="320"/>
      <c r="AB57" s="321"/>
      <c r="AC57" s="311" t="s">
        <v>683</v>
      </c>
      <c r="AD57" s="312"/>
      <c r="AE57" s="312"/>
      <c r="AF57" s="312"/>
      <c r="AG57" s="313"/>
      <c r="AH57" s="319" t="s">
        <v>685</v>
      </c>
      <c r="AI57" s="320"/>
      <c r="AJ57" s="320"/>
      <c r="AK57" s="321"/>
      <c r="AL57" s="311" t="s">
        <v>685</v>
      </c>
      <c r="AM57" s="312"/>
      <c r="AN57" s="312"/>
      <c r="AO57" s="313"/>
      <c r="AP57" s="308" t="s">
        <v>683</v>
      </c>
      <c r="AQ57" s="309"/>
      <c r="AR57" s="309"/>
      <c r="AS57" s="309"/>
      <c r="AT57" s="310"/>
      <c r="AU57" s="311" t="s">
        <v>685</v>
      </c>
      <c r="AV57" s="312"/>
      <c r="AW57" s="312"/>
      <c r="AX57" s="313"/>
      <c r="AY57" s="308" t="s">
        <v>685</v>
      </c>
      <c r="AZ57" s="309"/>
      <c r="BA57" s="309"/>
      <c r="BB57" s="310"/>
      <c r="BC57" s="311" t="s">
        <v>683</v>
      </c>
      <c r="BD57" s="312"/>
      <c r="BE57" s="312"/>
      <c r="BF57" s="312"/>
      <c r="BG57" s="313"/>
      <c r="BH57" s="308" t="s">
        <v>683</v>
      </c>
      <c r="BI57" s="309"/>
      <c r="BJ57" s="309"/>
      <c r="BK57" s="309"/>
      <c r="BL57" s="315"/>
    </row>
    <row r="58" spans="1:64" ht="15" thickBot="1" x14ac:dyDescent="0.35">
      <c r="A58" s="327"/>
      <c r="B58" s="295"/>
      <c r="C58" s="206">
        <v>1</v>
      </c>
      <c r="D58" s="207">
        <v>2</v>
      </c>
      <c r="E58" s="208">
        <v>3</v>
      </c>
      <c r="F58" s="207">
        <v>4</v>
      </c>
      <c r="G58" s="209">
        <v>5</v>
      </c>
      <c r="H58" s="92">
        <v>1</v>
      </c>
      <c r="I58" s="91">
        <v>2</v>
      </c>
      <c r="J58" s="92">
        <v>3</v>
      </c>
      <c r="K58" s="90">
        <v>4</v>
      </c>
      <c r="L58" s="226">
        <v>1</v>
      </c>
      <c r="M58" s="207">
        <v>2</v>
      </c>
      <c r="N58" s="227">
        <v>3</v>
      </c>
      <c r="O58" s="207">
        <v>4</v>
      </c>
      <c r="P58" s="92">
        <v>1</v>
      </c>
      <c r="Q58" s="91">
        <v>2</v>
      </c>
      <c r="R58" s="92">
        <v>3</v>
      </c>
      <c r="S58" s="90">
        <v>4</v>
      </c>
      <c r="T58" s="226">
        <v>1</v>
      </c>
      <c r="U58" s="207">
        <v>2</v>
      </c>
      <c r="V58" s="227">
        <v>3</v>
      </c>
      <c r="W58" s="207">
        <v>4</v>
      </c>
      <c r="X58" s="236">
        <v>5</v>
      </c>
      <c r="Y58" s="92">
        <v>1</v>
      </c>
      <c r="Z58" s="91">
        <v>2</v>
      </c>
      <c r="AA58" s="92">
        <v>3</v>
      </c>
      <c r="AB58" s="90">
        <v>4</v>
      </c>
      <c r="AC58" s="226">
        <v>1</v>
      </c>
      <c r="AD58" s="207">
        <v>2</v>
      </c>
      <c r="AE58" s="227">
        <v>3</v>
      </c>
      <c r="AF58" s="207">
        <v>4</v>
      </c>
      <c r="AG58" s="236">
        <v>5</v>
      </c>
      <c r="AH58" s="92">
        <v>1</v>
      </c>
      <c r="AI58" s="91">
        <v>2</v>
      </c>
      <c r="AJ58" s="92">
        <v>3</v>
      </c>
      <c r="AK58" s="90">
        <v>4</v>
      </c>
      <c r="AL58" s="226">
        <v>1</v>
      </c>
      <c r="AM58" s="207">
        <v>2</v>
      </c>
      <c r="AN58" s="227">
        <v>3</v>
      </c>
      <c r="AO58" s="207">
        <v>4</v>
      </c>
      <c r="AP58" s="95">
        <v>1</v>
      </c>
      <c r="AQ58" s="94">
        <v>2</v>
      </c>
      <c r="AR58" s="95">
        <v>3</v>
      </c>
      <c r="AS58" s="94">
        <v>4</v>
      </c>
      <c r="AT58" s="95">
        <v>5</v>
      </c>
      <c r="AU58" s="226">
        <v>1</v>
      </c>
      <c r="AV58" s="207">
        <v>2</v>
      </c>
      <c r="AW58" s="227">
        <v>3</v>
      </c>
      <c r="AX58" s="207">
        <v>4</v>
      </c>
      <c r="AY58" s="95">
        <v>1</v>
      </c>
      <c r="AZ58" s="94">
        <v>2</v>
      </c>
      <c r="BA58" s="95">
        <v>3</v>
      </c>
      <c r="BB58" s="93">
        <v>4</v>
      </c>
      <c r="BC58" s="226">
        <v>1</v>
      </c>
      <c r="BD58" s="207">
        <v>2</v>
      </c>
      <c r="BE58" s="227">
        <v>3</v>
      </c>
      <c r="BF58" s="207">
        <v>4</v>
      </c>
      <c r="BG58" s="236">
        <v>5</v>
      </c>
      <c r="BH58" s="95">
        <v>1</v>
      </c>
      <c r="BI58" s="94">
        <v>2</v>
      </c>
      <c r="BJ58" s="95">
        <v>3</v>
      </c>
      <c r="BK58" s="94">
        <v>4</v>
      </c>
      <c r="BL58" s="96">
        <v>5</v>
      </c>
    </row>
    <row r="59" spans="1:64" ht="28.8" x14ac:dyDescent="0.3">
      <c r="A59" s="136" t="s">
        <v>189</v>
      </c>
      <c r="B59" s="156" t="s">
        <v>190</v>
      </c>
      <c r="C59" s="147"/>
      <c r="D59" s="108"/>
      <c r="E59" s="108"/>
      <c r="F59" s="108"/>
      <c r="G59" s="148"/>
      <c r="H59" s="102"/>
      <c r="I59" s="97"/>
      <c r="J59" s="97"/>
      <c r="K59" s="105"/>
      <c r="L59" s="147"/>
      <c r="M59" s="108"/>
      <c r="N59" s="108"/>
      <c r="O59" s="148"/>
      <c r="P59" s="102"/>
      <c r="Q59" s="97"/>
      <c r="R59" s="97"/>
      <c r="S59" s="105"/>
      <c r="T59" s="147"/>
      <c r="U59" s="108"/>
      <c r="V59" s="108"/>
      <c r="W59" s="108"/>
      <c r="X59" s="148"/>
      <c r="Y59" s="102"/>
      <c r="Z59" s="97"/>
      <c r="AA59" s="97"/>
      <c r="AB59" s="105"/>
      <c r="AC59" s="147"/>
      <c r="AD59" s="108"/>
      <c r="AE59" s="108"/>
      <c r="AF59" s="108"/>
      <c r="AG59" s="148"/>
      <c r="AH59" s="102"/>
      <c r="AI59" s="97"/>
      <c r="AJ59" s="97"/>
      <c r="AK59" s="105"/>
      <c r="AL59" s="147"/>
      <c r="AM59" s="108"/>
      <c r="AN59" s="108"/>
      <c r="AO59" s="148"/>
      <c r="AP59" s="102"/>
      <c r="AQ59" s="97"/>
      <c r="AR59" s="97"/>
      <c r="AS59" s="97"/>
      <c r="AT59" s="105"/>
      <c r="AU59" s="147"/>
      <c r="AV59" s="108"/>
      <c r="AW59" s="108"/>
      <c r="AX59" s="148"/>
      <c r="AY59" s="102"/>
      <c r="AZ59" s="97"/>
      <c r="BA59" s="240"/>
      <c r="BB59" s="256"/>
      <c r="BC59" s="147"/>
      <c r="BD59" s="108"/>
      <c r="BE59" s="108"/>
      <c r="BF59" s="108"/>
      <c r="BG59" s="148"/>
      <c r="BH59" s="102"/>
      <c r="BI59" s="97"/>
      <c r="BJ59" s="97"/>
      <c r="BK59" s="97"/>
      <c r="BL59" s="98"/>
    </row>
    <row r="60" spans="1:64" ht="28.8" x14ac:dyDescent="0.3">
      <c r="A60" s="132" t="s">
        <v>191</v>
      </c>
      <c r="B60" s="157" t="s">
        <v>192</v>
      </c>
      <c r="C60" s="213"/>
      <c r="D60" s="109"/>
      <c r="E60" s="109"/>
      <c r="F60" s="109"/>
      <c r="G60" s="214"/>
      <c r="H60" s="103"/>
      <c r="I60" s="89"/>
      <c r="J60" s="89"/>
      <c r="K60" s="106"/>
      <c r="L60" s="213"/>
      <c r="M60" s="109"/>
      <c r="N60" s="109"/>
      <c r="O60" s="214"/>
      <c r="P60" s="103"/>
      <c r="Q60" s="89"/>
      <c r="R60" s="89"/>
      <c r="S60" s="106"/>
      <c r="T60" s="213"/>
      <c r="U60" s="109"/>
      <c r="V60" s="109"/>
      <c r="W60" s="109"/>
      <c r="X60" s="214"/>
      <c r="Y60" s="103"/>
      <c r="Z60" s="89"/>
      <c r="AA60" s="89"/>
      <c r="AB60" s="106"/>
      <c r="AC60" s="213"/>
      <c r="AD60" s="109"/>
      <c r="AE60" s="109"/>
      <c r="AF60" s="109"/>
      <c r="AG60" s="214"/>
      <c r="AH60" s="103"/>
      <c r="AI60" s="89"/>
      <c r="AJ60" s="89"/>
      <c r="AK60" s="106"/>
      <c r="AL60" s="213"/>
      <c r="AM60" s="109"/>
      <c r="AN60" s="109"/>
      <c r="AO60" s="214"/>
      <c r="AP60" s="103"/>
      <c r="AQ60" s="89"/>
      <c r="AR60" s="89"/>
      <c r="AS60" s="89"/>
      <c r="AT60" s="106"/>
      <c r="AU60" s="213"/>
      <c r="AV60" s="109"/>
      <c r="AW60" s="109"/>
      <c r="AX60" s="214"/>
      <c r="AY60" s="103"/>
      <c r="AZ60" s="89"/>
      <c r="BA60" s="89"/>
      <c r="BB60" s="250"/>
      <c r="BC60" s="246"/>
      <c r="BD60" s="109"/>
      <c r="BE60" s="109"/>
      <c r="BF60" s="109"/>
      <c r="BG60" s="214"/>
      <c r="BH60" s="103"/>
      <c r="BI60" s="89"/>
      <c r="BJ60" s="89"/>
      <c r="BK60" s="89"/>
      <c r="BL60" s="99"/>
    </row>
    <row r="61" spans="1:64" ht="28.8" x14ac:dyDescent="0.3">
      <c r="A61" s="132" t="s">
        <v>193</v>
      </c>
      <c r="B61" s="157" t="s">
        <v>194</v>
      </c>
      <c r="C61" s="213"/>
      <c r="D61" s="109"/>
      <c r="E61" s="109"/>
      <c r="F61" s="109"/>
      <c r="G61" s="214"/>
      <c r="H61" s="103"/>
      <c r="I61" s="89"/>
      <c r="J61" s="89"/>
      <c r="K61" s="106"/>
      <c r="L61" s="213"/>
      <c r="M61" s="109"/>
      <c r="N61" s="109"/>
      <c r="O61" s="214"/>
      <c r="P61" s="103"/>
      <c r="Q61" s="89"/>
      <c r="R61" s="89"/>
      <c r="S61" s="106"/>
      <c r="T61" s="213"/>
      <c r="U61" s="109"/>
      <c r="V61" s="109"/>
      <c r="W61" s="109"/>
      <c r="X61" s="214"/>
      <c r="Y61" s="103"/>
      <c r="Z61" s="89"/>
      <c r="AA61" s="89"/>
      <c r="AB61" s="106"/>
      <c r="AC61" s="213"/>
      <c r="AD61" s="109"/>
      <c r="AE61" s="109"/>
      <c r="AF61" s="109"/>
      <c r="AG61" s="214"/>
      <c r="AH61" s="103"/>
      <c r="AI61" s="89"/>
      <c r="AJ61" s="89"/>
      <c r="AK61" s="106"/>
      <c r="AL61" s="213"/>
      <c r="AM61" s="109"/>
      <c r="AN61" s="109"/>
      <c r="AO61" s="214"/>
      <c r="AP61" s="103"/>
      <c r="AQ61" s="89"/>
      <c r="AR61" s="89"/>
      <c r="AS61" s="89"/>
      <c r="AT61" s="106"/>
      <c r="AU61" s="213"/>
      <c r="AV61" s="109"/>
      <c r="AW61" s="109"/>
      <c r="AX61" s="214"/>
      <c r="AY61" s="249"/>
      <c r="AZ61" s="247"/>
      <c r="BA61" s="247"/>
      <c r="BB61" s="250"/>
      <c r="BC61" s="246"/>
      <c r="BD61" s="109"/>
      <c r="BE61" s="109"/>
      <c r="BF61" s="109"/>
      <c r="BG61" s="214"/>
      <c r="BH61" s="103"/>
      <c r="BI61" s="89"/>
      <c r="BJ61" s="89"/>
      <c r="BK61" s="89"/>
      <c r="BL61" s="99"/>
    </row>
    <row r="62" spans="1:64" ht="67.2" x14ac:dyDescent="0.3">
      <c r="A62" s="132" t="s">
        <v>196</v>
      </c>
      <c r="B62" s="157" t="s">
        <v>197</v>
      </c>
      <c r="C62" s="213"/>
      <c r="D62" s="109"/>
      <c r="E62" s="109"/>
      <c r="F62" s="109"/>
      <c r="G62" s="214"/>
      <c r="H62" s="103"/>
      <c r="I62" s="89"/>
      <c r="J62" s="89"/>
      <c r="K62" s="106"/>
      <c r="L62" s="213"/>
      <c r="M62" s="109"/>
      <c r="N62" s="109"/>
      <c r="O62" s="214"/>
      <c r="P62" s="103"/>
      <c r="Q62" s="89"/>
      <c r="R62" s="89"/>
      <c r="S62" s="106"/>
      <c r="T62" s="213"/>
      <c r="U62" s="109"/>
      <c r="V62" s="109"/>
      <c r="W62" s="109"/>
      <c r="X62" s="214"/>
      <c r="Y62" s="103"/>
      <c r="Z62" s="89"/>
      <c r="AA62" s="89"/>
      <c r="AB62" s="106"/>
      <c r="AC62" s="213"/>
      <c r="AD62" s="109"/>
      <c r="AE62" s="109"/>
      <c r="AF62" s="109"/>
      <c r="AG62" s="214"/>
      <c r="AH62" s="103"/>
      <c r="AI62" s="89"/>
      <c r="AJ62" s="89"/>
      <c r="AK62" s="106"/>
      <c r="AL62" s="213"/>
      <c r="AM62" s="109"/>
      <c r="AN62" s="109"/>
      <c r="AO62" s="214"/>
      <c r="AP62" s="103"/>
      <c r="AQ62" s="89"/>
      <c r="AR62" s="89"/>
      <c r="AS62" s="89"/>
      <c r="AT62" s="106"/>
      <c r="AU62" s="213"/>
      <c r="AV62" s="109"/>
      <c r="AW62" s="109"/>
      <c r="AX62" s="214"/>
      <c r="AY62" s="249"/>
      <c r="AZ62" s="247"/>
      <c r="BA62" s="89"/>
      <c r="BB62" s="106"/>
      <c r="BC62" s="213"/>
      <c r="BD62" s="109"/>
      <c r="BE62" s="109"/>
      <c r="BF62" s="109"/>
      <c r="BG62" s="214"/>
      <c r="BH62" s="103"/>
      <c r="BI62" s="89"/>
      <c r="BJ62" s="89"/>
      <c r="BK62" s="89"/>
      <c r="BL62" s="99"/>
    </row>
    <row r="63" spans="1:64" ht="19.8" thickBot="1" x14ac:dyDescent="0.35">
      <c r="A63" s="155" t="s">
        <v>199</v>
      </c>
      <c r="B63" s="158" t="s">
        <v>200</v>
      </c>
      <c r="C63" s="215"/>
      <c r="D63" s="110"/>
      <c r="E63" s="110"/>
      <c r="F63" s="110"/>
      <c r="G63" s="216"/>
      <c r="H63" s="104"/>
      <c r="I63" s="100"/>
      <c r="J63" s="100"/>
      <c r="K63" s="107"/>
      <c r="L63" s="215"/>
      <c r="M63" s="110"/>
      <c r="N63" s="110"/>
      <c r="O63" s="216"/>
      <c r="P63" s="104"/>
      <c r="Q63" s="100"/>
      <c r="R63" s="100"/>
      <c r="S63" s="107"/>
      <c r="T63" s="215"/>
      <c r="U63" s="110"/>
      <c r="V63" s="110"/>
      <c r="W63" s="110"/>
      <c r="X63" s="216"/>
      <c r="Y63" s="104"/>
      <c r="Z63" s="100"/>
      <c r="AA63" s="100"/>
      <c r="AB63" s="107"/>
      <c r="AC63" s="215"/>
      <c r="AD63" s="110"/>
      <c r="AE63" s="110"/>
      <c r="AF63" s="110"/>
      <c r="AG63" s="216"/>
      <c r="AH63" s="104"/>
      <c r="AI63" s="100"/>
      <c r="AJ63" s="100"/>
      <c r="AK63" s="107"/>
      <c r="AL63" s="215"/>
      <c r="AM63" s="110"/>
      <c r="AN63" s="110"/>
      <c r="AO63" s="216"/>
      <c r="AP63" s="104"/>
      <c r="AQ63" s="100"/>
      <c r="AR63" s="100"/>
      <c r="AS63" s="100"/>
      <c r="AT63" s="107"/>
      <c r="AU63" s="215"/>
      <c r="AV63" s="110"/>
      <c r="AW63" s="110"/>
      <c r="AX63" s="216"/>
      <c r="AY63" s="255"/>
      <c r="AZ63" s="100"/>
      <c r="BA63" s="100"/>
      <c r="BB63" s="107"/>
      <c r="BC63" s="215"/>
      <c r="BD63" s="110"/>
      <c r="BE63" s="110"/>
      <c r="BF63" s="110"/>
      <c r="BG63" s="216"/>
      <c r="BH63" s="104"/>
      <c r="BI63" s="100"/>
      <c r="BJ63" s="100"/>
      <c r="BK63" s="100"/>
      <c r="BL63" s="101"/>
    </row>
    <row r="64" spans="1:64" ht="15" thickBot="1" x14ac:dyDescent="0.35">
      <c r="A64" s="328" t="s">
        <v>561</v>
      </c>
      <c r="B64" s="281" t="s">
        <v>203</v>
      </c>
      <c r="C64" s="296" t="s">
        <v>684</v>
      </c>
      <c r="D64" s="297"/>
      <c r="E64" s="297"/>
      <c r="F64" s="297"/>
      <c r="G64" s="298"/>
      <c r="H64" s="316" t="s">
        <v>686</v>
      </c>
      <c r="I64" s="317"/>
      <c r="J64" s="317"/>
      <c r="K64" s="318"/>
      <c r="L64" s="296" t="s">
        <v>687</v>
      </c>
      <c r="M64" s="297"/>
      <c r="N64" s="297"/>
      <c r="O64" s="298"/>
      <c r="P64" s="316" t="s">
        <v>688</v>
      </c>
      <c r="Q64" s="317"/>
      <c r="R64" s="317"/>
      <c r="S64" s="318"/>
      <c r="T64" s="296" t="s">
        <v>689</v>
      </c>
      <c r="U64" s="297"/>
      <c r="V64" s="297"/>
      <c r="W64" s="297"/>
      <c r="X64" s="298"/>
      <c r="Y64" s="316" t="s">
        <v>690</v>
      </c>
      <c r="Z64" s="317"/>
      <c r="AA64" s="317"/>
      <c r="AB64" s="318"/>
      <c r="AC64" s="296" t="s">
        <v>691</v>
      </c>
      <c r="AD64" s="297"/>
      <c r="AE64" s="297"/>
      <c r="AF64" s="297"/>
      <c r="AG64" s="298"/>
      <c r="AH64" s="316" t="s">
        <v>692</v>
      </c>
      <c r="AI64" s="317"/>
      <c r="AJ64" s="317"/>
      <c r="AK64" s="318"/>
      <c r="AL64" s="296" t="s">
        <v>693</v>
      </c>
      <c r="AM64" s="297"/>
      <c r="AN64" s="297"/>
      <c r="AO64" s="298"/>
      <c r="AP64" s="305" t="s">
        <v>694</v>
      </c>
      <c r="AQ64" s="306"/>
      <c r="AR64" s="306"/>
      <c r="AS64" s="306"/>
      <c r="AT64" s="307"/>
      <c r="AU64" s="296" t="s">
        <v>695</v>
      </c>
      <c r="AV64" s="297"/>
      <c r="AW64" s="297"/>
      <c r="AX64" s="298"/>
      <c r="AY64" s="305" t="s">
        <v>696</v>
      </c>
      <c r="AZ64" s="306"/>
      <c r="BA64" s="306"/>
      <c r="BB64" s="307"/>
      <c r="BC64" s="296" t="s">
        <v>697</v>
      </c>
      <c r="BD64" s="297"/>
      <c r="BE64" s="297"/>
      <c r="BF64" s="297"/>
      <c r="BG64" s="298"/>
      <c r="BH64" s="305" t="s">
        <v>698</v>
      </c>
      <c r="BI64" s="306"/>
      <c r="BJ64" s="306"/>
      <c r="BK64" s="306"/>
      <c r="BL64" s="314"/>
    </row>
    <row r="65" spans="1:64" ht="15" thickBot="1" x14ac:dyDescent="0.35">
      <c r="A65" s="329"/>
      <c r="B65" s="282"/>
      <c r="C65" s="311" t="s">
        <v>683</v>
      </c>
      <c r="D65" s="312"/>
      <c r="E65" s="312"/>
      <c r="F65" s="312"/>
      <c r="G65" s="313"/>
      <c r="H65" s="319" t="s">
        <v>685</v>
      </c>
      <c r="I65" s="320"/>
      <c r="J65" s="320"/>
      <c r="K65" s="321"/>
      <c r="L65" s="290" t="s">
        <v>685</v>
      </c>
      <c r="M65" s="291"/>
      <c r="N65" s="291"/>
      <c r="O65" s="292"/>
      <c r="P65" s="319" t="s">
        <v>685</v>
      </c>
      <c r="Q65" s="320"/>
      <c r="R65" s="320"/>
      <c r="S65" s="321"/>
      <c r="T65" s="311" t="s">
        <v>683</v>
      </c>
      <c r="U65" s="312"/>
      <c r="V65" s="312"/>
      <c r="W65" s="312"/>
      <c r="X65" s="313"/>
      <c r="Y65" s="319" t="s">
        <v>685</v>
      </c>
      <c r="Z65" s="320"/>
      <c r="AA65" s="320"/>
      <c r="AB65" s="321"/>
      <c r="AC65" s="311" t="s">
        <v>683</v>
      </c>
      <c r="AD65" s="312"/>
      <c r="AE65" s="312"/>
      <c r="AF65" s="312"/>
      <c r="AG65" s="313"/>
      <c r="AH65" s="319" t="s">
        <v>685</v>
      </c>
      <c r="AI65" s="320"/>
      <c r="AJ65" s="320"/>
      <c r="AK65" s="321"/>
      <c r="AL65" s="311" t="s">
        <v>685</v>
      </c>
      <c r="AM65" s="312"/>
      <c r="AN65" s="312"/>
      <c r="AO65" s="313"/>
      <c r="AP65" s="308" t="s">
        <v>683</v>
      </c>
      <c r="AQ65" s="309"/>
      <c r="AR65" s="309"/>
      <c r="AS65" s="309"/>
      <c r="AT65" s="310"/>
      <c r="AU65" s="311" t="s">
        <v>685</v>
      </c>
      <c r="AV65" s="312"/>
      <c r="AW65" s="312"/>
      <c r="AX65" s="313"/>
      <c r="AY65" s="308" t="s">
        <v>685</v>
      </c>
      <c r="AZ65" s="309"/>
      <c r="BA65" s="309"/>
      <c r="BB65" s="310"/>
      <c r="BC65" s="311" t="s">
        <v>683</v>
      </c>
      <c r="BD65" s="312"/>
      <c r="BE65" s="312"/>
      <c r="BF65" s="312"/>
      <c r="BG65" s="313"/>
      <c r="BH65" s="308" t="s">
        <v>683</v>
      </c>
      <c r="BI65" s="309"/>
      <c r="BJ65" s="309"/>
      <c r="BK65" s="309"/>
      <c r="BL65" s="315"/>
    </row>
    <row r="66" spans="1:64" ht="15" thickBot="1" x14ac:dyDescent="0.35">
      <c r="A66" s="330"/>
      <c r="B66" s="283"/>
      <c r="C66" s="206">
        <v>1</v>
      </c>
      <c r="D66" s="207">
        <v>2</v>
      </c>
      <c r="E66" s="208">
        <v>3</v>
      </c>
      <c r="F66" s="207">
        <v>4</v>
      </c>
      <c r="G66" s="209">
        <v>5</v>
      </c>
      <c r="H66" s="92">
        <v>1</v>
      </c>
      <c r="I66" s="91">
        <v>2</v>
      </c>
      <c r="J66" s="92">
        <v>3</v>
      </c>
      <c r="K66" s="90">
        <v>4</v>
      </c>
      <c r="L66" s="226">
        <v>1</v>
      </c>
      <c r="M66" s="207">
        <v>2</v>
      </c>
      <c r="N66" s="227">
        <v>3</v>
      </c>
      <c r="O66" s="207">
        <v>4</v>
      </c>
      <c r="P66" s="92">
        <v>1</v>
      </c>
      <c r="Q66" s="91">
        <v>2</v>
      </c>
      <c r="R66" s="92">
        <v>3</v>
      </c>
      <c r="S66" s="90">
        <v>4</v>
      </c>
      <c r="T66" s="226">
        <v>1</v>
      </c>
      <c r="U66" s="207">
        <v>2</v>
      </c>
      <c r="V66" s="227">
        <v>3</v>
      </c>
      <c r="W66" s="207">
        <v>4</v>
      </c>
      <c r="X66" s="236">
        <v>5</v>
      </c>
      <c r="Y66" s="92">
        <v>1</v>
      </c>
      <c r="Z66" s="91">
        <v>2</v>
      </c>
      <c r="AA66" s="92">
        <v>3</v>
      </c>
      <c r="AB66" s="90">
        <v>4</v>
      </c>
      <c r="AC66" s="226">
        <v>1</v>
      </c>
      <c r="AD66" s="207">
        <v>2</v>
      </c>
      <c r="AE66" s="227">
        <v>3</v>
      </c>
      <c r="AF66" s="207">
        <v>4</v>
      </c>
      <c r="AG66" s="236">
        <v>5</v>
      </c>
      <c r="AH66" s="92">
        <v>1</v>
      </c>
      <c r="AI66" s="91">
        <v>2</v>
      </c>
      <c r="AJ66" s="92">
        <v>3</v>
      </c>
      <c r="AK66" s="90">
        <v>4</v>
      </c>
      <c r="AL66" s="226">
        <v>1</v>
      </c>
      <c r="AM66" s="207">
        <v>2</v>
      </c>
      <c r="AN66" s="227">
        <v>3</v>
      </c>
      <c r="AO66" s="207">
        <v>4</v>
      </c>
      <c r="AP66" s="95">
        <v>1</v>
      </c>
      <c r="AQ66" s="94">
        <v>2</v>
      </c>
      <c r="AR66" s="95">
        <v>3</v>
      </c>
      <c r="AS66" s="94">
        <v>4</v>
      </c>
      <c r="AT66" s="95">
        <v>5</v>
      </c>
      <c r="AU66" s="226">
        <v>1</v>
      </c>
      <c r="AV66" s="207">
        <v>2</v>
      </c>
      <c r="AW66" s="227">
        <v>3</v>
      </c>
      <c r="AX66" s="207">
        <v>4</v>
      </c>
      <c r="AY66" s="95">
        <v>1</v>
      </c>
      <c r="AZ66" s="94">
        <v>2</v>
      </c>
      <c r="BA66" s="95">
        <v>3</v>
      </c>
      <c r="BB66" s="93">
        <v>4</v>
      </c>
      <c r="BC66" s="226">
        <v>1</v>
      </c>
      <c r="BD66" s="207">
        <v>2</v>
      </c>
      <c r="BE66" s="227">
        <v>3</v>
      </c>
      <c r="BF66" s="207">
        <v>4</v>
      </c>
      <c r="BG66" s="236">
        <v>5</v>
      </c>
      <c r="BH66" s="95">
        <v>1</v>
      </c>
      <c r="BI66" s="94">
        <v>2</v>
      </c>
      <c r="BJ66" s="95">
        <v>3</v>
      </c>
      <c r="BK66" s="94">
        <v>4</v>
      </c>
      <c r="BL66" s="96">
        <v>5</v>
      </c>
    </row>
    <row r="67" spans="1:64" x14ac:dyDescent="0.3">
      <c r="A67" s="124" t="s">
        <v>204</v>
      </c>
      <c r="B67" s="125" t="s">
        <v>706</v>
      </c>
      <c r="C67" s="147"/>
      <c r="D67" s="108"/>
      <c r="E67" s="108"/>
      <c r="F67" s="108"/>
      <c r="G67" s="148"/>
      <c r="H67" s="200"/>
      <c r="I67" s="111"/>
      <c r="J67" s="111"/>
      <c r="K67" s="230"/>
      <c r="L67" s="147"/>
      <c r="M67" s="108"/>
      <c r="N67" s="108"/>
      <c r="O67" s="148"/>
      <c r="P67" s="258"/>
      <c r="Q67" s="240"/>
      <c r="R67" s="240"/>
      <c r="S67" s="256"/>
      <c r="T67" s="147"/>
      <c r="U67" s="108"/>
      <c r="V67" s="108"/>
      <c r="W67" s="108"/>
      <c r="X67" s="148"/>
      <c r="Y67" s="200"/>
      <c r="Z67" s="111"/>
      <c r="AA67" s="111"/>
      <c r="AB67" s="230"/>
      <c r="AC67" s="147"/>
      <c r="AD67" s="108"/>
      <c r="AE67" s="108"/>
      <c r="AF67" s="108"/>
      <c r="AG67" s="148"/>
      <c r="AH67" s="200"/>
      <c r="AI67" s="111"/>
      <c r="AJ67" s="111"/>
      <c r="AK67" s="230"/>
      <c r="AL67" s="147"/>
      <c r="AM67" s="108"/>
      <c r="AN67" s="108"/>
      <c r="AO67" s="148"/>
      <c r="AP67" s="200"/>
      <c r="AQ67" s="111"/>
      <c r="AR67" s="111"/>
      <c r="AS67" s="111"/>
      <c r="AT67" s="230"/>
      <c r="AU67" s="147"/>
      <c r="AV67" s="108"/>
      <c r="AW67" s="108"/>
      <c r="AX67" s="148"/>
      <c r="AY67" s="200"/>
      <c r="AZ67" s="111"/>
      <c r="BA67" s="111"/>
      <c r="BB67" s="230"/>
      <c r="BC67" s="147"/>
      <c r="BD67" s="108"/>
      <c r="BE67" s="108"/>
      <c r="BF67" s="108"/>
      <c r="BG67" s="148"/>
      <c r="BH67" s="200"/>
      <c r="BI67" s="111"/>
      <c r="BJ67" s="111"/>
      <c r="BK67" s="111"/>
      <c r="BL67" s="159"/>
    </row>
    <row r="68" spans="1:64" ht="15" thickBot="1" x14ac:dyDescent="0.35">
      <c r="A68" s="123" t="s">
        <v>210</v>
      </c>
      <c r="B68" s="127" t="s">
        <v>705</v>
      </c>
      <c r="C68" s="215"/>
      <c r="D68" s="110"/>
      <c r="E68" s="110"/>
      <c r="F68" s="110"/>
      <c r="G68" s="216"/>
      <c r="H68" s="202"/>
      <c r="I68" s="113"/>
      <c r="J68" s="113"/>
      <c r="K68" s="232"/>
      <c r="L68" s="215"/>
      <c r="M68" s="110"/>
      <c r="N68" s="110"/>
      <c r="O68" s="216"/>
      <c r="P68" s="202"/>
      <c r="Q68" s="113"/>
      <c r="R68" s="113"/>
      <c r="S68" s="232"/>
      <c r="T68" s="215"/>
      <c r="U68" s="110"/>
      <c r="V68" s="110"/>
      <c r="W68" s="110"/>
      <c r="X68" s="216"/>
      <c r="Y68" s="255"/>
      <c r="Z68" s="251"/>
      <c r="AA68" s="113"/>
      <c r="AB68" s="232"/>
      <c r="AC68" s="215"/>
      <c r="AD68" s="110"/>
      <c r="AE68" s="110"/>
      <c r="AF68" s="110"/>
      <c r="AG68" s="216"/>
      <c r="AH68" s="202"/>
      <c r="AI68" s="113"/>
      <c r="AJ68" s="113"/>
      <c r="AK68" s="232"/>
      <c r="AL68" s="215"/>
      <c r="AM68" s="110"/>
      <c r="AN68" s="110"/>
      <c r="AO68" s="216"/>
      <c r="AP68" s="202"/>
      <c r="AQ68" s="113"/>
      <c r="AR68" s="113"/>
      <c r="AS68" s="113"/>
      <c r="AT68" s="232"/>
      <c r="AU68" s="215"/>
      <c r="AV68" s="110"/>
      <c r="AW68" s="110"/>
      <c r="AX68" s="216"/>
      <c r="AY68" s="202"/>
      <c r="AZ68" s="113"/>
      <c r="BA68" s="113"/>
      <c r="BB68" s="232"/>
      <c r="BC68" s="215"/>
      <c r="BD68" s="110"/>
      <c r="BE68" s="110"/>
      <c r="BF68" s="110"/>
      <c r="BG68" s="216"/>
      <c r="BH68" s="202"/>
      <c r="BI68" s="113"/>
      <c r="BJ68" s="113"/>
      <c r="BK68" s="113"/>
      <c r="BL68" s="161"/>
    </row>
    <row r="69" spans="1:64" ht="15" thickBot="1" x14ac:dyDescent="0.35">
      <c r="A69" s="325" t="s">
        <v>564</v>
      </c>
      <c r="B69" s="293" t="s">
        <v>215</v>
      </c>
      <c r="C69" s="296" t="s">
        <v>684</v>
      </c>
      <c r="D69" s="297"/>
      <c r="E69" s="297"/>
      <c r="F69" s="297"/>
      <c r="G69" s="298"/>
      <c r="H69" s="316" t="s">
        <v>686</v>
      </c>
      <c r="I69" s="317"/>
      <c r="J69" s="317"/>
      <c r="K69" s="318"/>
      <c r="L69" s="296" t="s">
        <v>687</v>
      </c>
      <c r="M69" s="297"/>
      <c r="N69" s="297"/>
      <c r="O69" s="298"/>
      <c r="P69" s="316" t="s">
        <v>688</v>
      </c>
      <c r="Q69" s="317"/>
      <c r="R69" s="317"/>
      <c r="S69" s="318"/>
      <c r="T69" s="296" t="s">
        <v>689</v>
      </c>
      <c r="U69" s="297"/>
      <c r="V69" s="297"/>
      <c r="W69" s="297"/>
      <c r="X69" s="298"/>
      <c r="Y69" s="316" t="s">
        <v>690</v>
      </c>
      <c r="Z69" s="317"/>
      <c r="AA69" s="317"/>
      <c r="AB69" s="318"/>
      <c r="AC69" s="296" t="s">
        <v>691</v>
      </c>
      <c r="AD69" s="297"/>
      <c r="AE69" s="297"/>
      <c r="AF69" s="297"/>
      <c r="AG69" s="298"/>
      <c r="AH69" s="316" t="s">
        <v>692</v>
      </c>
      <c r="AI69" s="317"/>
      <c r="AJ69" s="317"/>
      <c r="AK69" s="318"/>
      <c r="AL69" s="296" t="s">
        <v>693</v>
      </c>
      <c r="AM69" s="297"/>
      <c r="AN69" s="297"/>
      <c r="AO69" s="298"/>
      <c r="AP69" s="305" t="s">
        <v>694</v>
      </c>
      <c r="AQ69" s="306"/>
      <c r="AR69" s="306"/>
      <c r="AS69" s="306"/>
      <c r="AT69" s="307"/>
      <c r="AU69" s="296" t="s">
        <v>695</v>
      </c>
      <c r="AV69" s="297"/>
      <c r="AW69" s="297"/>
      <c r="AX69" s="298"/>
      <c r="AY69" s="305" t="s">
        <v>696</v>
      </c>
      <c r="AZ69" s="306"/>
      <c r="BA69" s="306"/>
      <c r="BB69" s="307"/>
      <c r="BC69" s="296" t="s">
        <v>697</v>
      </c>
      <c r="BD69" s="297"/>
      <c r="BE69" s="297"/>
      <c r="BF69" s="297"/>
      <c r="BG69" s="298"/>
      <c r="BH69" s="305" t="s">
        <v>698</v>
      </c>
      <c r="BI69" s="306"/>
      <c r="BJ69" s="306"/>
      <c r="BK69" s="306"/>
      <c r="BL69" s="314"/>
    </row>
    <row r="70" spans="1:64" ht="15" thickBot="1" x14ac:dyDescent="0.35">
      <c r="A70" s="326"/>
      <c r="B70" s="294"/>
      <c r="C70" s="296" t="s">
        <v>683</v>
      </c>
      <c r="D70" s="297"/>
      <c r="E70" s="297"/>
      <c r="F70" s="297"/>
      <c r="G70" s="298"/>
      <c r="H70" s="316" t="s">
        <v>685</v>
      </c>
      <c r="I70" s="317"/>
      <c r="J70" s="317"/>
      <c r="K70" s="318"/>
      <c r="L70" s="290" t="s">
        <v>685</v>
      </c>
      <c r="M70" s="291"/>
      <c r="N70" s="291"/>
      <c r="O70" s="292"/>
      <c r="P70" s="316" t="s">
        <v>685</v>
      </c>
      <c r="Q70" s="317"/>
      <c r="R70" s="317"/>
      <c r="S70" s="318"/>
      <c r="T70" s="296" t="s">
        <v>683</v>
      </c>
      <c r="U70" s="297"/>
      <c r="V70" s="297"/>
      <c r="W70" s="297"/>
      <c r="X70" s="298"/>
      <c r="Y70" s="316" t="s">
        <v>685</v>
      </c>
      <c r="Z70" s="317"/>
      <c r="AA70" s="317"/>
      <c r="AB70" s="318"/>
      <c r="AC70" s="296" t="s">
        <v>683</v>
      </c>
      <c r="AD70" s="297"/>
      <c r="AE70" s="297"/>
      <c r="AF70" s="297"/>
      <c r="AG70" s="298"/>
      <c r="AH70" s="316" t="s">
        <v>685</v>
      </c>
      <c r="AI70" s="317"/>
      <c r="AJ70" s="317"/>
      <c r="AK70" s="318"/>
      <c r="AL70" s="296" t="s">
        <v>685</v>
      </c>
      <c r="AM70" s="297"/>
      <c r="AN70" s="297"/>
      <c r="AO70" s="298"/>
      <c r="AP70" s="305" t="s">
        <v>683</v>
      </c>
      <c r="AQ70" s="306"/>
      <c r="AR70" s="306"/>
      <c r="AS70" s="306"/>
      <c r="AT70" s="307"/>
      <c r="AU70" s="296" t="s">
        <v>685</v>
      </c>
      <c r="AV70" s="297"/>
      <c r="AW70" s="297"/>
      <c r="AX70" s="298"/>
      <c r="AY70" s="305" t="s">
        <v>685</v>
      </c>
      <c r="AZ70" s="306"/>
      <c r="BA70" s="306"/>
      <c r="BB70" s="307"/>
      <c r="BC70" s="296" t="s">
        <v>683</v>
      </c>
      <c r="BD70" s="297"/>
      <c r="BE70" s="297"/>
      <c r="BF70" s="297"/>
      <c r="BG70" s="298"/>
      <c r="BH70" s="305" t="s">
        <v>683</v>
      </c>
      <c r="BI70" s="306"/>
      <c r="BJ70" s="306"/>
      <c r="BK70" s="306"/>
      <c r="BL70" s="314"/>
    </row>
    <row r="71" spans="1:64" ht="15" thickBot="1" x14ac:dyDescent="0.35">
      <c r="A71" s="327"/>
      <c r="B71" s="295"/>
      <c r="C71" s="206">
        <v>1</v>
      </c>
      <c r="D71" s="207">
        <v>2</v>
      </c>
      <c r="E71" s="208">
        <v>3</v>
      </c>
      <c r="F71" s="207">
        <v>4</v>
      </c>
      <c r="G71" s="209">
        <v>5</v>
      </c>
      <c r="H71" s="92">
        <v>1</v>
      </c>
      <c r="I71" s="91">
        <v>2</v>
      </c>
      <c r="J71" s="92">
        <v>3</v>
      </c>
      <c r="K71" s="90">
        <v>4</v>
      </c>
      <c r="L71" s="226">
        <v>1</v>
      </c>
      <c r="M71" s="207">
        <v>2</v>
      </c>
      <c r="N71" s="227">
        <v>3</v>
      </c>
      <c r="O71" s="207">
        <v>4</v>
      </c>
      <c r="P71" s="92">
        <v>1</v>
      </c>
      <c r="Q71" s="91">
        <v>2</v>
      </c>
      <c r="R71" s="92">
        <v>3</v>
      </c>
      <c r="S71" s="90">
        <v>4</v>
      </c>
      <c r="T71" s="226">
        <v>1</v>
      </c>
      <c r="U71" s="207">
        <v>2</v>
      </c>
      <c r="V71" s="227">
        <v>3</v>
      </c>
      <c r="W71" s="207">
        <v>4</v>
      </c>
      <c r="X71" s="236">
        <v>5</v>
      </c>
      <c r="Y71" s="92">
        <v>1</v>
      </c>
      <c r="Z71" s="91">
        <v>2</v>
      </c>
      <c r="AA71" s="92">
        <v>3</v>
      </c>
      <c r="AB71" s="90">
        <v>4</v>
      </c>
      <c r="AC71" s="226">
        <v>1</v>
      </c>
      <c r="AD71" s="207">
        <v>2</v>
      </c>
      <c r="AE71" s="227">
        <v>3</v>
      </c>
      <c r="AF71" s="207">
        <v>4</v>
      </c>
      <c r="AG71" s="236">
        <v>5</v>
      </c>
      <c r="AH71" s="92">
        <v>1</v>
      </c>
      <c r="AI71" s="91">
        <v>2</v>
      </c>
      <c r="AJ71" s="92">
        <v>3</v>
      </c>
      <c r="AK71" s="90">
        <v>4</v>
      </c>
      <c r="AL71" s="226">
        <v>1</v>
      </c>
      <c r="AM71" s="207">
        <v>2</v>
      </c>
      <c r="AN71" s="227">
        <v>3</v>
      </c>
      <c r="AO71" s="207">
        <v>4</v>
      </c>
      <c r="AP71" s="95">
        <v>1</v>
      </c>
      <c r="AQ71" s="94">
        <v>2</v>
      </c>
      <c r="AR71" s="95">
        <v>3</v>
      </c>
      <c r="AS71" s="94">
        <v>4</v>
      </c>
      <c r="AT71" s="95">
        <v>5</v>
      </c>
      <c r="AU71" s="226">
        <v>1</v>
      </c>
      <c r="AV71" s="207">
        <v>2</v>
      </c>
      <c r="AW71" s="227">
        <v>3</v>
      </c>
      <c r="AX71" s="207">
        <v>4</v>
      </c>
      <c r="AY71" s="95">
        <v>1</v>
      </c>
      <c r="AZ71" s="94">
        <v>2</v>
      </c>
      <c r="BA71" s="95">
        <v>3</v>
      </c>
      <c r="BB71" s="93">
        <v>4</v>
      </c>
      <c r="BC71" s="226">
        <v>1</v>
      </c>
      <c r="BD71" s="207">
        <v>2</v>
      </c>
      <c r="BE71" s="227">
        <v>3</v>
      </c>
      <c r="BF71" s="207">
        <v>4</v>
      </c>
      <c r="BG71" s="236">
        <v>5</v>
      </c>
      <c r="BH71" s="95">
        <v>1</v>
      </c>
      <c r="BI71" s="94">
        <v>2</v>
      </c>
      <c r="BJ71" s="95">
        <v>3</v>
      </c>
      <c r="BK71" s="94">
        <v>4</v>
      </c>
      <c r="BL71" s="96">
        <v>5</v>
      </c>
    </row>
    <row r="72" spans="1:64" ht="28.8" x14ac:dyDescent="0.3">
      <c r="A72" s="124" t="s">
        <v>216</v>
      </c>
      <c r="B72" s="125" t="s">
        <v>217</v>
      </c>
      <c r="C72" s="147"/>
      <c r="D72" s="108"/>
      <c r="E72" s="108"/>
      <c r="F72" s="108"/>
      <c r="G72" s="148"/>
      <c r="H72" s="102"/>
      <c r="I72" s="97"/>
      <c r="J72" s="97"/>
      <c r="K72" s="105"/>
      <c r="L72" s="147"/>
      <c r="M72" s="108"/>
      <c r="N72" s="108"/>
      <c r="O72" s="148"/>
      <c r="P72" s="102"/>
      <c r="Q72" s="97"/>
      <c r="R72" s="240"/>
      <c r="S72" s="256"/>
      <c r="T72" s="147"/>
      <c r="U72" s="108"/>
      <c r="V72" s="108"/>
      <c r="W72" s="108"/>
      <c r="X72" s="148"/>
      <c r="Y72" s="102"/>
      <c r="Z72" s="97"/>
      <c r="AA72" s="97"/>
      <c r="AB72" s="105"/>
      <c r="AC72" s="147"/>
      <c r="AD72" s="108"/>
      <c r="AE72" s="108"/>
      <c r="AF72" s="108"/>
      <c r="AG72" s="148"/>
      <c r="AH72" s="102"/>
      <c r="AI72" s="97"/>
      <c r="AJ72" s="97"/>
      <c r="AK72" s="105"/>
      <c r="AL72" s="147"/>
      <c r="AM72" s="108"/>
      <c r="AN72" s="108"/>
      <c r="AO72" s="148"/>
      <c r="AP72" s="102"/>
      <c r="AQ72" s="97"/>
      <c r="AR72" s="97"/>
      <c r="AS72" s="97"/>
      <c r="AT72" s="105"/>
      <c r="AU72" s="147"/>
      <c r="AV72" s="108"/>
      <c r="AW72" s="108"/>
      <c r="AX72" s="148"/>
      <c r="AY72" s="102"/>
      <c r="AZ72" s="97"/>
      <c r="BA72" s="97"/>
      <c r="BB72" s="105"/>
      <c r="BC72" s="147"/>
      <c r="BD72" s="108"/>
      <c r="BE72" s="108"/>
      <c r="BF72" s="108"/>
      <c r="BG72" s="148"/>
      <c r="BH72" s="102"/>
      <c r="BI72" s="97"/>
      <c r="BJ72" s="97"/>
      <c r="BK72" s="97"/>
      <c r="BL72" s="98"/>
    </row>
    <row r="73" spans="1:64" ht="38.4" x14ac:dyDescent="0.3">
      <c r="A73" s="115" t="s">
        <v>218</v>
      </c>
      <c r="B73" s="126" t="s">
        <v>219</v>
      </c>
      <c r="C73" s="213"/>
      <c r="D73" s="109"/>
      <c r="E73" s="109"/>
      <c r="F73" s="109"/>
      <c r="G73" s="214"/>
      <c r="H73" s="103"/>
      <c r="I73" s="89"/>
      <c r="J73" s="89"/>
      <c r="K73" s="106"/>
      <c r="L73" s="213"/>
      <c r="M73" s="109"/>
      <c r="N73" s="109"/>
      <c r="O73" s="214"/>
      <c r="P73" s="103"/>
      <c r="Q73" s="89"/>
      <c r="R73" s="89"/>
      <c r="S73" s="106"/>
      <c r="T73" s="213"/>
      <c r="U73" s="109"/>
      <c r="V73" s="109"/>
      <c r="W73" s="109"/>
      <c r="X73" s="214"/>
      <c r="Y73" s="103"/>
      <c r="Z73" s="89"/>
      <c r="AA73" s="89"/>
      <c r="AB73" s="106"/>
      <c r="AC73" s="213"/>
      <c r="AD73" s="109"/>
      <c r="AE73" s="109"/>
      <c r="AF73" s="109"/>
      <c r="AG73" s="214"/>
      <c r="AH73" s="103"/>
      <c r="AI73" s="89"/>
      <c r="AJ73" s="89"/>
      <c r="AK73" s="106"/>
      <c r="AL73" s="213"/>
      <c r="AM73" s="109"/>
      <c r="AN73" s="109"/>
      <c r="AO73" s="214"/>
      <c r="AP73" s="249"/>
      <c r="AQ73" s="247"/>
      <c r="AR73" s="247"/>
      <c r="AS73" s="89"/>
      <c r="AT73" s="106"/>
      <c r="AU73" s="213"/>
      <c r="AV73" s="109"/>
      <c r="AW73" s="109"/>
      <c r="AX73" s="214"/>
      <c r="AY73" s="103"/>
      <c r="AZ73" s="89"/>
      <c r="BA73" s="89"/>
      <c r="BB73" s="106"/>
      <c r="BC73" s="213"/>
      <c r="BD73" s="109"/>
      <c r="BE73" s="109"/>
      <c r="BF73" s="109"/>
      <c r="BG73" s="214"/>
      <c r="BH73" s="103"/>
      <c r="BI73" s="89"/>
      <c r="BJ73" s="89"/>
      <c r="BK73" s="89"/>
      <c r="BL73" s="99"/>
    </row>
    <row r="74" spans="1:64" ht="28.8" x14ac:dyDescent="0.3">
      <c r="A74" s="115" t="s">
        <v>220</v>
      </c>
      <c r="B74" s="126" t="s">
        <v>221</v>
      </c>
      <c r="C74" s="213"/>
      <c r="D74" s="109"/>
      <c r="E74" s="109"/>
      <c r="F74" s="109"/>
      <c r="G74" s="214"/>
      <c r="H74" s="103"/>
      <c r="I74" s="89"/>
      <c r="J74" s="89"/>
      <c r="K74" s="106"/>
      <c r="L74" s="213"/>
      <c r="M74" s="109"/>
      <c r="N74" s="109"/>
      <c r="O74" s="214"/>
      <c r="P74" s="103"/>
      <c r="Q74" s="89"/>
      <c r="R74" s="89"/>
      <c r="S74" s="106"/>
      <c r="T74" s="213"/>
      <c r="U74" s="109"/>
      <c r="V74" s="109"/>
      <c r="W74" s="109"/>
      <c r="X74" s="214"/>
      <c r="Y74" s="103"/>
      <c r="Z74" s="89"/>
      <c r="AA74" s="89"/>
      <c r="AB74" s="106"/>
      <c r="AC74" s="213"/>
      <c r="AD74" s="109"/>
      <c r="AE74" s="109"/>
      <c r="AF74" s="109"/>
      <c r="AG74" s="214"/>
      <c r="AH74" s="103"/>
      <c r="AI74" s="89"/>
      <c r="AJ74" s="89"/>
      <c r="AK74" s="106"/>
      <c r="AL74" s="213"/>
      <c r="AM74" s="109"/>
      <c r="AN74" s="109"/>
      <c r="AO74" s="214"/>
      <c r="AP74" s="103"/>
      <c r="AQ74" s="89"/>
      <c r="AR74" s="89"/>
      <c r="AS74" s="89"/>
      <c r="AT74" s="106"/>
      <c r="AU74" s="213"/>
      <c r="AV74" s="109"/>
      <c r="AW74" s="109"/>
      <c r="AX74" s="214"/>
      <c r="AY74" s="103"/>
      <c r="AZ74" s="89"/>
      <c r="BA74" s="247"/>
      <c r="BB74" s="250"/>
      <c r="BC74" s="213"/>
      <c r="BD74" s="109"/>
      <c r="BE74" s="109"/>
      <c r="BF74" s="109"/>
      <c r="BG74" s="214"/>
      <c r="BH74" s="103"/>
      <c r="BI74" s="89"/>
      <c r="BJ74" s="89"/>
      <c r="BK74" s="89"/>
      <c r="BL74" s="99"/>
    </row>
    <row r="75" spans="1:64" ht="58.2" thickBot="1" x14ac:dyDescent="0.35">
      <c r="A75" s="123" t="s">
        <v>222</v>
      </c>
      <c r="B75" s="127" t="s">
        <v>223</v>
      </c>
      <c r="C75" s="215"/>
      <c r="D75" s="110"/>
      <c r="E75" s="110"/>
      <c r="F75" s="110"/>
      <c r="G75" s="216"/>
      <c r="H75" s="104"/>
      <c r="I75" s="100"/>
      <c r="J75" s="100"/>
      <c r="K75" s="107"/>
      <c r="L75" s="215"/>
      <c r="M75" s="110"/>
      <c r="N75" s="110"/>
      <c r="O75" s="216"/>
      <c r="P75" s="104"/>
      <c r="Q75" s="100"/>
      <c r="R75" s="100"/>
      <c r="S75" s="107"/>
      <c r="T75" s="215"/>
      <c r="U75" s="110"/>
      <c r="V75" s="110"/>
      <c r="W75" s="110"/>
      <c r="X75" s="216"/>
      <c r="Y75" s="104"/>
      <c r="Z75" s="100"/>
      <c r="AA75" s="100"/>
      <c r="AB75" s="107"/>
      <c r="AC75" s="215"/>
      <c r="AD75" s="110"/>
      <c r="AE75" s="110"/>
      <c r="AF75" s="110"/>
      <c r="AG75" s="216"/>
      <c r="AH75" s="104"/>
      <c r="AI75" s="100"/>
      <c r="AJ75" s="100"/>
      <c r="AK75" s="107"/>
      <c r="AL75" s="215"/>
      <c r="AM75" s="110"/>
      <c r="AN75" s="110"/>
      <c r="AO75" s="216"/>
      <c r="AP75" s="104"/>
      <c r="AQ75" s="100"/>
      <c r="AR75" s="100"/>
      <c r="AS75" s="100"/>
      <c r="AT75" s="107"/>
      <c r="AU75" s="215"/>
      <c r="AV75" s="110"/>
      <c r="AW75" s="110"/>
      <c r="AX75" s="216"/>
      <c r="AY75" s="104"/>
      <c r="AZ75" s="100"/>
      <c r="BA75" s="100"/>
      <c r="BB75" s="107"/>
      <c r="BC75" s="253"/>
      <c r="BD75" s="251"/>
      <c r="BE75" s="251"/>
      <c r="BF75" s="251"/>
      <c r="BG75" s="254"/>
      <c r="BH75" s="104"/>
      <c r="BI75" s="100"/>
      <c r="BJ75" s="100"/>
      <c r="BK75" s="100"/>
      <c r="BL75" s="101"/>
    </row>
    <row r="76" spans="1:64" ht="15" thickBot="1" x14ac:dyDescent="0.35">
      <c r="A76" s="325" t="s">
        <v>334</v>
      </c>
      <c r="B76" s="293" t="s">
        <v>226</v>
      </c>
      <c r="C76" s="296" t="s">
        <v>684</v>
      </c>
      <c r="D76" s="297"/>
      <c r="E76" s="297"/>
      <c r="F76" s="297"/>
      <c r="G76" s="298"/>
      <c r="H76" s="316" t="s">
        <v>686</v>
      </c>
      <c r="I76" s="317"/>
      <c r="J76" s="317"/>
      <c r="K76" s="318"/>
      <c r="L76" s="296" t="s">
        <v>687</v>
      </c>
      <c r="M76" s="297"/>
      <c r="N76" s="297"/>
      <c r="O76" s="298"/>
      <c r="P76" s="316" t="s">
        <v>688</v>
      </c>
      <c r="Q76" s="317"/>
      <c r="R76" s="317"/>
      <c r="S76" s="318"/>
      <c r="T76" s="296" t="s">
        <v>689</v>
      </c>
      <c r="U76" s="297"/>
      <c r="V76" s="297"/>
      <c r="W76" s="297"/>
      <c r="X76" s="298"/>
      <c r="Y76" s="316" t="s">
        <v>690</v>
      </c>
      <c r="Z76" s="317"/>
      <c r="AA76" s="317"/>
      <c r="AB76" s="318"/>
      <c r="AC76" s="296" t="s">
        <v>691</v>
      </c>
      <c r="AD76" s="297"/>
      <c r="AE76" s="297"/>
      <c r="AF76" s="297"/>
      <c r="AG76" s="298"/>
      <c r="AH76" s="316" t="s">
        <v>692</v>
      </c>
      <c r="AI76" s="317"/>
      <c r="AJ76" s="317"/>
      <c r="AK76" s="318"/>
      <c r="AL76" s="296" t="s">
        <v>693</v>
      </c>
      <c r="AM76" s="297"/>
      <c r="AN76" s="297"/>
      <c r="AO76" s="298"/>
      <c r="AP76" s="305" t="s">
        <v>694</v>
      </c>
      <c r="AQ76" s="306"/>
      <c r="AR76" s="306"/>
      <c r="AS76" s="306"/>
      <c r="AT76" s="307"/>
      <c r="AU76" s="296" t="s">
        <v>695</v>
      </c>
      <c r="AV76" s="297"/>
      <c r="AW76" s="297"/>
      <c r="AX76" s="298"/>
      <c r="AY76" s="305" t="s">
        <v>696</v>
      </c>
      <c r="AZ76" s="306"/>
      <c r="BA76" s="306"/>
      <c r="BB76" s="307"/>
      <c r="BC76" s="296" t="s">
        <v>697</v>
      </c>
      <c r="BD76" s="297"/>
      <c r="BE76" s="297"/>
      <c r="BF76" s="297"/>
      <c r="BG76" s="298"/>
      <c r="BH76" s="305" t="s">
        <v>698</v>
      </c>
      <c r="BI76" s="306"/>
      <c r="BJ76" s="306"/>
      <c r="BK76" s="306"/>
      <c r="BL76" s="314"/>
    </row>
    <row r="77" spans="1:64" ht="15" thickBot="1" x14ac:dyDescent="0.35">
      <c r="A77" s="326"/>
      <c r="B77" s="294"/>
      <c r="C77" s="296" t="s">
        <v>683</v>
      </c>
      <c r="D77" s="297"/>
      <c r="E77" s="297"/>
      <c r="F77" s="297"/>
      <c r="G77" s="298"/>
      <c r="H77" s="316" t="s">
        <v>685</v>
      </c>
      <c r="I77" s="317"/>
      <c r="J77" s="317"/>
      <c r="K77" s="318"/>
      <c r="L77" s="290" t="s">
        <v>685</v>
      </c>
      <c r="M77" s="291"/>
      <c r="N77" s="291"/>
      <c r="O77" s="292"/>
      <c r="P77" s="316" t="s">
        <v>685</v>
      </c>
      <c r="Q77" s="317"/>
      <c r="R77" s="317"/>
      <c r="S77" s="318"/>
      <c r="T77" s="296" t="s">
        <v>683</v>
      </c>
      <c r="U77" s="297"/>
      <c r="V77" s="297"/>
      <c r="W77" s="297"/>
      <c r="X77" s="298"/>
      <c r="Y77" s="316" t="s">
        <v>685</v>
      </c>
      <c r="Z77" s="317"/>
      <c r="AA77" s="317"/>
      <c r="AB77" s="318"/>
      <c r="AC77" s="296" t="s">
        <v>683</v>
      </c>
      <c r="AD77" s="297"/>
      <c r="AE77" s="297"/>
      <c r="AF77" s="297"/>
      <c r="AG77" s="298"/>
      <c r="AH77" s="316" t="s">
        <v>685</v>
      </c>
      <c r="AI77" s="317"/>
      <c r="AJ77" s="317"/>
      <c r="AK77" s="318"/>
      <c r="AL77" s="296" t="s">
        <v>685</v>
      </c>
      <c r="AM77" s="297"/>
      <c r="AN77" s="297"/>
      <c r="AO77" s="298"/>
      <c r="AP77" s="305" t="s">
        <v>683</v>
      </c>
      <c r="AQ77" s="306"/>
      <c r="AR77" s="306"/>
      <c r="AS77" s="306"/>
      <c r="AT77" s="307"/>
      <c r="AU77" s="296" t="s">
        <v>685</v>
      </c>
      <c r="AV77" s="297"/>
      <c r="AW77" s="297"/>
      <c r="AX77" s="298"/>
      <c r="AY77" s="305" t="s">
        <v>685</v>
      </c>
      <c r="AZ77" s="306"/>
      <c r="BA77" s="306"/>
      <c r="BB77" s="307"/>
      <c r="BC77" s="296" t="s">
        <v>683</v>
      </c>
      <c r="BD77" s="297"/>
      <c r="BE77" s="297"/>
      <c r="BF77" s="297"/>
      <c r="BG77" s="298"/>
      <c r="BH77" s="305" t="s">
        <v>683</v>
      </c>
      <c r="BI77" s="306"/>
      <c r="BJ77" s="306"/>
      <c r="BK77" s="306"/>
      <c r="BL77" s="314"/>
    </row>
    <row r="78" spans="1:64" ht="15" thickBot="1" x14ac:dyDescent="0.35">
      <c r="A78" s="327"/>
      <c r="B78" s="295"/>
      <c r="C78" s="206">
        <v>1</v>
      </c>
      <c r="D78" s="207">
        <v>2</v>
      </c>
      <c r="E78" s="208">
        <v>3</v>
      </c>
      <c r="F78" s="207">
        <v>4</v>
      </c>
      <c r="G78" s="209">
        <v>5</v>
      </c>
      <c r="H78" s="92">
        <v>1</v>
      </c>
      <c r="I78" s="91">
        <v>2</v>
      </c>
      <c r="J78" s="92">
        <v>3</v>
      </c>
      <c r="K78" s="90">
        <v>4</v>
      </c>
      <c r="L78" s="226">
        <v>1</v>
      </c>
      <c r="M78" s="207">
        <v>2</v>
      </c>
      <c r="N78" s="227">
        <v>3</v>
      </c>
      <c r="O78" s="207">
        <v>4</v>
      </c>
      <c r="P78" s="92">
        <v>1</v>
      </c>
      <c r="Q78" s="91">
        <v>2</v>
      </c>
      <c r="R78" s="92">
        <v>3</v>
      </c>
      <c r="S78" s="90">
        <v>4</v>
      </c>
      <c r="T78" s="226">
        <v>1</v>
      </c>
      <c r="U78" s="207">
        <v>2</v>
      </c>
      <c r="V78" s="227">
        <v>3</v>
      </c>
      <c r="W78" s="207">
        <v>4</v>
      </c>
      <c r="X78" s="236">
        <v>5</v>
      </c>
      <c r="Y78" s="92">
        <v>1</v>
      </c>
      <c r="Z78" s="91">
        <v>2</v>
      </c>
      <c r="AA78" s="92">
        <v>3</v>
      </c>
      <c r="AB78" s="90">
        <v>4</v>
      </c>
      <c r="AC78" s="226">
        <v>1</v>
      </c>
      <c r="AD78" s="207">
        <v>2</v>
      </c>
      <c r="AE78" s="227">
        <v>3</v>
      </c>
      <c r="AF78" s="207">
        <v>4</v>
      </c>
      <c r="AG78" s="236">
        <v>5</v>
      </c>
      <c r="AH78" s="92">
        <v>1</v>
      </c>
      <c r="AI78" s="91">
        <v>2</v>
      </c>
      <c r="AJ78" s="92">
        <v>3</v>
      </c>
      <c r="AK78" s="90">
        <v>4</v>
      </c>
      <c r="AL78" s="226">
        <v>1</v>
      </c>
      <c r="AM78" s="207">
        <v>2</v>
      </c>
      <c r="AN78" s="227">
        <v>3</v>
      </c>
      <c r="AO78" s="207">
        <v>4</v>
      </c>
      <c r="AP78" s="95">
        <v>1</v>
      </c>
      <c r="AQ78" s="94">
        <v>2</v>
      </c>
      <c r="AR78" s="95">
        <v>3</v>
      </c>
      <c r="AS78" s="94">
        <v>4</v>
      </c>
      <c r="AT78" s="95">
        <v>5</v>
      </c>
      <c r="AU78" s="226">
        <v>1</v>
      </c>
      <c r="AV78" s="207">
        <v>2</v>
      </c>
      <c r="AW78" s="227">
        <v>3</v>
      </c>
      <c r="AX78" s="207">
        <v>4</v>
      </c>
      <c r="AY78" s="95">
        <v>1</v>
      </c>
      <c r="AZ78" s="94">
        <v>2</v>
      </c>
      <c r="BA78" s="95">
        <v>3</v>
      </c>
      <c r="BB78" s="93">
        <v>4</v>
      </c>
      <c r="BC78" s="226">
        <v>1</v>
      </c>
      <c r="BD78" s="207">
        <v>2</v>
      </c>
      <c r="BE78" s="227">
        <v>3</v>
      </c>
      <c r="BF78" s="207">
        <v>4</v>
      </c>
      <c r="BG78" s="236">
        <v>5</v>
      </c>
      <c r="BH78" s="95">
        <v>1</v>
      </c>
      <c r="BI78" s="94">
        <v>2</v>
      </c>
      <c r="BJ78" s="95">
        <v>3</v>
      </c>
      <c r="BK78" s="94">
        <v>4</v>
      </c>
      <c r="BL78" s="96">
        <v>5</v>
      </c>
    </row>
    <row r="79" spans="1:64" ht="38.4" x14ac:dyDescent="0.3">
      <c r="A79" s="124" t="s">
        <v>227</v>
      </c>
      <c r="B79" s="125" t="s">
        <v>228</v>
      </c>
      <c r="C79" s="147"/>
      <c r="D79" s="108"/>
      <c r="E79" s="108"/>
      <c r="F79" s="108"/>
      <c r="G79" s="148"/>
      <c r="H79" s="102"/>
      <c r="I79" s="97"/>
      <c r="J79" s="97"/>
      <c r="K79" s="105"/>
      <c r="L79" s="147"/>
      <c r="M79" s="108"/>
      <c r="N79" s="108"/>
      <c r="O79" s="148"/>
      <c r="P79" s="102"/>
      <c r="Q79" s="97"/>
      <c r="R79" s="97"/>
      <c r="S79" s="256"/>
      <c r="T79" s="147"/>
      <c r="U79" s="108"/>
      <c r="V79" s="108"/>
      <c r="W79" s="108"/>
      <c r="X79" s="257"/>
      <c r="Y79" s="102"/>
      <c r="Z79" s="97"/>
      <c r="AA79" s="97"/>
      <c r="AB79" s="256"/>
      <c r="AC79" s="147"/>
      <c r="AD79" s="108"/>
      <c r="AE79" s="108"/>
      <c r="AF79" s="108"/>
      <c r="AG79" s="257"/>
      <c r="AH79" s="102"/>
      <c r="AI79" s="97"/>
      <c r="AJ79" s="97"/>
      <c r="AK79" s="256"/>
      <c r="AL79" s="147"/>
      <c r="AM79" s="108"/>
      <c r="AN79" s="108"/>
      <c r="AO79" s="257"/>
      <c r="AP79" s="102"/>
      <c r="AQ79" s="97"/>
      <c r="AR79" s="97"/>
      <c r="AS79" s="97"/>
      <c r="AT79" s="256"/>
      <c r="AU79" s="147"/>
      <c r="AV79" s="108"/>
      <c r="AW79" s="108"/>
      <c r="AX79" s="148"/>
      <c r="AY79" s="102"/>
      <c r="AZ79" s="97"/>
      <c r="BA79" s="97"/>
      <c r="BB79" s="105"/>
      <c r="BC79" s="147"/>
      <c r="BD79" s="108"/>
      <c r="BE79" s="108"/>
      <c r="BF79" s="108"/>
      <c r="BG79" s="148"/>
      <c r="BH79" s="102"/>
      <c r="BI79" s="97"/>
      <c r="BJ79" s="97"/>
      <c r="BK79" s="97"/>
      <c r="BL79" s="98"/>
    </row>
    <row r="80" spans="1:64" ht="48.6" thickBot="1" x14ac:dyDescent="0.35">
      <c r="A80" s="123" t="s">
        <v>229</v>
      </c>
      <c r="B80" s="127" t="s">
        <v>230</v>
      </c>
      <c r="C80" s="213"/>
      <c r="D80" s="109"/>
      <c r="E80" s="109"/>
      <c r="F80" s="109"/>
      <c r="G80" s="214"/>
      <c r="H80" s="103"/>
      <c r="I80" s="89"/>
      <c r="J80" s="89"/>
      <c r="K80" s="106"/>
      <c r="L80" s="213"/>
      <c r="M80" s="109"/>
      <c r="N80" s="109"/>
      <c r="O80" s="214"/>
      <c r="P80" s="103"/>
      <c r="Q80" s="89"/>
      <c r="R80" s="89"/>
      <c r="S80" s="106"/>
      <c r="T80" s="213"/>
      <c r="U80" s="109"/>
      <c r="V80" s="109"/>
      <c r="W80" s="109"/>
      <c r="X80" s="214"/>
      <c r="Y80" s="103"/>
      <c r="Z80" s="89"/>
      <c r="AA80" s="89"/>
      <c r="AB80" s="106"/>
      <c r="AC80" s="213"/>
      <c r="AD80" s="109"/>
      <c r="AE80" s="109"/>
      <c r="AF80" s="109"/>
      <c r="AG80" s="214"/>
      <c r="AH80" s="103"/>
      <c r="AI80" s="89"/>
      <c r="AJ80" s="89"/>
      <c r="AK80" s="106"/>
      <c r="AL80" s="213"/>
      <c r="AM80" s="109"/>
      <c r="AN80" s="109"/>
      <c r="AO80" s="214"/>
      <c r="AP80" s="103"/>
      <c r="AQ80" s="89"/>
      <c r="AR80" s="89"/>
      <c r="AS80" s="89"/>
      <c r="AT80" s="106"/>
      <c r="AU80" s="213"/>
      <c r="AV80" s="109"/>
      <c r="AW80" s="109"/>
      <c r="AX80" s="214"/>
      <c r="AY80" s="103"/>
      <c r="AZ80" s="89"/>
      <c r="BA80" s="89"/>
      <c r="BB80" s="106"/>
      <c r="BC80" s="213"/>
      <c r="BD80" s="109"/>
      <c r="BE80" s="109"/>
      <c r="BF80" s="109"/>
      <c r="BG80" s="214"/>
      <c r="BH80" s="103"/>
      <c r="BI80" s="89"/>
      <c r="BJ80" s="89"/>
      <c r="BK80" s="89"/>
      <c r="BL80" s="99"/>
    </row>
    <row r="81" spans="1:64" ht="18" thickBot="1" x14ac:dyDescent="0.35">
      <c r="A81" s="259" t="s">
        <v>703</v>
      </c>
      <c r="B81" s="260" t="s">
        <v>234</v>
      </c>
      <c r="C81" s="343"/>
      <c r="D81" s="344"/>
      <c r="E81" s="344"/>
      <c r="F81" s="344"/>
      <c r="G81" s="345"/>
      <c r="H81" s="343"/>
      <c r="I81" s="344"/>
      <c r="J81" s="344"/>
      <c r="K81" s="345"/>
      <c r="L81" s="343"/>
      <c r="M81" s="344"/>
      <c r="N81" s="344"/>
      <c r="O81" s="345"/>
      <c r="P81" s="343"/>
      <c r="Q81" s="344"/>
      <c r="R81" s="344"/>
      <c r="S81" s="345"/>
      <c r="T81" s="343"/>
      <c r="U81" s="344"/>
      <c r="V81" s="344"/>
      <c r="W81" s="344"/>
      <c r="X81" s="345"/>
      <c r="Y81" s="343"/>
      <c r="Z81" s="344"/>
      <c r="AA81" s="344"/>
      <c r="AB81" s="345"/>
      <c r="AC81" s="343"/>
      <c r="AD81" s="344"/>
      <c r="AE81" s="344"/>
      <c r="AF81" s="344"/>
      <c r="AG81" s="345"/>
      <c r="AH81" s="343"/>
      <c r="AI81" s="344"/>
      <c r="AJ81" s="344"/>
      <c r="AK81" s="345"/>
      <c r="AL81" s="343"/>
      <c r="AM81" s="344"/>
      <c r="AN81" s="344"/>
      <c r="AO81" s="345"/>
      <c r="AP81" s="343"/>
      <c r="AQ81" s="344"/>
      <c r="AR81" s="344"/>
      <c r="AS81" s="344"/>
      <c r="AT81" s="345"/>
      <c r="AU81" s="343"/>
      <c r="AV81" s="344"/>
      <c r="AW81" s="344"/>
      <c r="AX81" s="345"/>
      <c r="AY81" s="343"/>
      <c r="AZ81" s="344"/>
      <c r="BA81" s="344"/>
      <c r="BB81" s="345"/>
      <c r="BC81" s="343"/>
      <c r="BD81" s="344"/>
      <c r="BE81" s="344"/>
      <c r="BF81" s="344"/>
      <c r="BG81" s="345"/>
      <c r="BH81" s="343"/>
      <c r="BI81" s="344"/>
      <c r="BJ81" s="344"/>
      <c r="BK81" s="344"/>
      <c r="BL81" s="345"/>
    </row>
    <row r="82" spans="1:64" ht="57.6" x14ac:dyDescent="0.3">
      <c r="A82" s="11" t="s">
        <v>235</v>
      </c>
      <c r="B82" s="114" t="s">
        <v>236</v>
      </c>
      <c r="C82" s="147"/>
      <c r="D82" s="108"/>
      <c r="E82" s="108"/>
      <c r="F82" s="108"/>
      <c r="G82" s="148"/>
      <c r="H82" s="102"/>
      <c r="I82" s="97"/>
      <c r="J82" s="97"/>
      <c r="K82" s="105"/>
      <c r="L82" s="147"/>
      <c r="M82" s="108"/>
      <c r="N82" s="108"/>
      <c r="O82" s="148"/>
      <c r="P82" s="102"/>
      <c r="Q82" s="97"/>
      <c r="R82" s="97"/>
      <c r="S82" s="105"/>
      <c r="T82" s="147"/>
      <c r="U82" s="108"/>
      <c r="V82" s="108"/>
      <c r="W82" s="108"/>
      <c r="X82" s="148"/>
      <c r="Y82" s="200"/>
      <c r="Z82" s="111"/>
      <c r="AA82" s="111"/>
      <c r="AB82" s="230"/>
      <c r="AC82" s="147"/>
      <c r="AD82" s="108"/>
      <c r="AE82" s="108"/>
      <c r="AF82" s="108"/>
      <c r="AG82" s="148"/>
      <c r="AH82" s="258"/>
      <c r="AI82" s="240"/>
      <c r="AJ82" s="240"/>
      <c r="AK82" s="256"/>
      <c r="AL82" s="239"/>
      <c r="AM82" s="240"/>
      <c r="AN82" s="240"/>
      <c r="AO82" s="257"/>
      <c r="AP82" s="258"/>
      <c r="AQ82" s="240"/>
      <c r="AR82" s="240"/>
      <c r="AS82" s="240"/>
      <c r="AT82" s="256"/>
      <c r="AU82" s="239"/>
      <c r="AV82" s="108"/>
      <c r="AW82" s="108"/>
      <c r="AX82" s="148"/>
      <c r="AY82" s="102"/>
      <c r="AZ82" s="97"/>
      <c r="BA82" s="97"/>
      <c r="BB82" s="105"/>
      <c r="BC82" s="147"/>
      <c r="BD82" s="108"/>
      <c r="BE82" s="108"/>
      <c r="BF82" s="108"/>
      <c r="BG82" s="148"/>
      <c r="BH82" s="102"/>
      <c r="BI82" s="97"/>
      <c r="BJ82" s="97"/>
      <c r="BK82" s="97"/>
      <c r="BL82" s="98"/>
    </row>
    <row r="83" spans="1:64" ht="38.4" x14ac:dyDescent="0.3">
      <c r="A83" s="11" t="s">
        <v>237</v>
      </c>
      <c r="B83" s="114" t="s">
        <v>238</v>
      </c>
      <c r="C83" s="213"/>
      <c r="D83" s="109"/>
      <c r="E83" s="109"/>
      <c r="F83" s="109"/>
      <c r="G83" s="214"/>
      <c r="H83" s="103"/>
      <c r="I83" s="89"/>
      <c r="J83" s="89"/>
      <c r="K83" s="106"/>
      <c r="L83" s="213"/>
      <c r="M83" s="109"/>
      <c r="N83" s="109"/>
      <c r="O83" s="214"/>
      <c r="P83" s="103"/>
      <c r="Q83" s="89"/>
      <c r="R83" s="89"/>
      <c r="S83" s="106"/>
      <c r="T83" s="213"/>
      <c r="U83" s="109"/>
      <c r="V83" s="109"/>
      <c r="W83" s="109"/>
      <c r="X83" s="214"/>
      <c r="Y83" s="201"/>
      <c r="Z83" s="112"/>
      <c r="AA83" s="112"/>
      <c r="AB83" s="231"/>
      <c r="AC83" s="213"/>
      <c r="AD83" s="109"/>
      <c r="AE83" s="109"/>
      <c r="AF83" s="109"/>
      <c r="AG83" s="214"/>
      <c r="AH83" s="249"/>
      <c r="AI83" s="247"/>
      <c r="AJ83" s="247"/>
      <c r="AK83" s="250"/>
      <c r="AL83" s="246"/>
      <c r="AM83" s="247"/>
      <c r="AN83" s="247"/>
      <c r="AO83" s="248"/>
      <c r="AP83" s="249"/>
      <c r="AQ83" s="247"/>
      <c r="AR83" s="247"/>
      <c r="AS83" s="247"/>
      <c r="AT83" s="250"/>
      <c r="AU83" s="246"/>
      <c r="AV83" s="247"/>
      <c r="AW83" s="109"/>
      <c r="AX83" s="214"/>
      <c r="AY83" s="103"/>
      <c r="AZ83" s="89"/>
      <c r="BA83" s="89"/>
      <c r="BB83" s="106"/>
      <c r="BC83" s="213"/>
      <c r="BD83" s="109"/>
      <c r="BE83" s="109"/>
      <c r="BF83" s="109"/>
      <c r="BG83" s="214"/>
      <c r="BH83" s="103"/>
      <c r="BI83" s="89"/>
      <c r="BJ83" s="89"/>
      <c r="BK83" s="89"/>
      <c r="BL83" s="99"/>
    </row>
    <row r="84" spans="1:64" ht="67.8" thickBot="1" x14ac:dyDescent="0.35">
      <c r="A84" s="11" t="s">
        <v>239</v>
      </c>
      <c r="B84" s="114" t="s">
        <v>240</v>
      </c>
      <c r="C84" s="215"/>
      <c r="D84" s="110"/>
      <c r="E84" s="110"/>
      <c r="F84" s="110"/>
      <c r="G84" s="216"/>
      <c r="H84" s="104"/>
      <c r="I84" s="100"/>
      <c r="J84" s="100"/>
      <c r="K84" s="107"/>
      <c r="L84" s="215"/>
      <c r="M84" s="110"/>
      <c r="N84" s="110"/>
      <c r="O84" s="216"/>
      <c r="P84" s="104"/>
      <c r="Q84" s="100"/>
      <c r="R84" s="100"/>
      <c r="S84" s="107"/>
      <c r="T84" s="215"/>
      <c r="U84" s="110"/>
      <c r="V84" s="110"/>
      <c r="W84" s="110"/>
      <c r="X84" s="216"/>
      <c r="Y84" s="104"/>
      <c r="Z84" s="100"/>
      <c r="AA84" s="100"/>
      <c r="AB84" s="107"/>
      <c r="AC84" s="215"/>
      <c r="AD84" s="110"/>
      <c r="AE84" s="110"/>
      <c r="AF84" s="110"/>
      <c r="AG84" s="216"/>
      <c r="AH84" s="104"/>
      <c r="AI84" s="100"/>
      <c r="AJ84" s="251"/>
      <c r="AK84" s="252"/>
      <c r="AL84" s="253"/>
      <c r="AM84" s="251"/>
      <c r="AN84" s="251"/>
      <c r="AO84" s="254"/>
      <c r="AP84" s="255"/>
      <c r="AQ84" s="251"/>
      <c r="AR84" s="251"/>
      <c r="AS84" s="251"/>
      <c r="AT84" s="252"/>
      <c r="AU84" s="253"/>
      <c r="AV84" s="251"/>
      <c r="AW84" s="251"/>
      <c r="AX84" s="216"/>
      <c r="AY84" s="104"/>
      <c r="AZ84" s="100"/>
      <c r="BA84" s="100"/>
      <c r="BB84" s="107"/>
      <c r="BC84" s="215"/>
      <c r="BD84" s="110"/>
      <c r="BE84" s="110"/>
      <c r="BF84" s="110"/>
      <c r="BG84" s="216"/>
      <c r="BH84" s="104"/>
      <c r="BI84" s="100"/>
      <c r="BJ84" s="100"/>
      <c r="BK84" s="100"/>
      <c r="BL84" s="101"/>
    </row>
    <row r="85" spans="1:64" ht="15" thickBot="1" x14ac:dyDescent="0.35">
      <c r="A85" s="328" t="s">
        <v>334</v>
      </c>
      <c r="B85" s="281" t="s">
        <v>243</v>
      </c>
      <c r="C85" s="296" t="s">
        <v>684</v>
      </c>
      <c r="D85" s="297"/>
      <c r="E85" s="297"/>
      <c r="F85" s="297"/>
      <c r="G85" s="298"/>
      <c r="H85" s="316" t="s">
        <v>686</v>
      </c>
      <c r="I85" s="317"/>
      <c r="J85" s="317"/>
      <c r="K85" s="318"/>
      <c r="L85" s="296" t="s">
        <v>687</v>
      </c>
      <c r="M85" s="297"/>
      <c r="N85" s="297"/>
      <c r="O85" s="298"/>
      <c r="P85" s="316" t="s">
        <v>688</v>
      </c>
      <c r="Q85" s="317"/>
      <c r="R85" s="317"/>
      <c r="S85" s="318"/>
      <c r="T85" s="296" t="s">
        <v>689</v>
      </c>
      <c r="U85" s="297"/>
      <c r="V85" s="297"/>
      <c r="W85" s="297"/>
      <c r="X85" s="298"/>
      <c r="Y85" s="316" t="s">
        <v>690</v>
      </c>
      <c r="Z85" s="317"/>
      <c r="AA85" s="317"/>
      <c r="AB85" s="318"/>
      <c r="AC85" s="296" t="s">
        <v>691</v>
      </c>
      <c r="AD85" s="297"/>
      <c r="AE85" s="297"/>
      <c r="AF85" s="297"/>
      <c r="AG85" s="298"/>
      <c r="AH85" s="316" t="s">
        <v>692</v>
      </c>
      <c r="AI85" s="317"/>
      <c r="AJ85" s="317"/>
      <c r="AK85" s="318"/>
      <c r="AL85" s="296" t="s">
        <v>693</v>
      </c>
      <c r="AM85" s="297"/>
      <c r="AN85" s="297"/>
      <c r="AO85" s="298"/>
      <c r="AP85" s="305" t="s">
        <v>694</v>
      </c>
      <c r="AQ85" s="306"/>
      <c r="AR85" s="306"/>
      <c r="AS85" s="306"/>
      <c r="AT85" s="307"/>
      <c r="AU85" s="296" t="s">
        <v>695</v>
      </c>
      <c r="AV85" s="297"/>
      <c r="AW85" s="297"/>
      <c r="AX85" s="298"/>
      <c r="AY85" s="305" t="s">
        <v>696</v>
      </c>
      <c r="AZ85" s="306"/>
      <c r="BA85" s="306"/>
      <c r="BB85" s="307"/>
      <c r="BC85" s="296" t="s">
        <v>697</v>
      </c>
      <c r="BD85" s="297"/>
      <c r="BE85" s="297"/>
      <c r="BF85" s="297"/>
      <c r="BG85" s="298"/>
      <c r="BH85" s="305" t="s">
        <v>698</v>
      </c>
      <c r="BI85" s="306"/>
      <c r="BJ85" s="306"/>
      <c r="BK85" s="306"/>
      <c r="BL85" s="314"/>
    </row>
    <row r="86" spans="1:64" ht="15" thickBot="1" x14ac:dyDescent="0.35">
      <c r="A86" s="329"/>
      <c r="B86" s="282"/>
      <c r="C86" s="296" t="s">
        <v>683</v>
      </c>
      <c r="D86" s="297"/>
      <c r="E86" s="297"/>
      <c r="F86" s="297"/>
      <c r="G86" s="298"/>
      <c r="H86" s="316" t="s">
        <v>685</v>
      </c>
      <c r="I86" s="317"/>
      <c r="J86" s="317"/>
      <c r="K86" s="318"/>
      <c r="L86" s="290" t="s">
        <v>685</v>
      </c>
      <c r="M86" s="291"/>
      <c r="N86" s="291"/>
      <c r="O86" s="292"/>
      <c r="P86" s="316" t="s">
        <v>685</v>
      </c>
      <c r="Q86" s="317"/>
      <c r="R86" s="317"/>
      <c r="S86" s="318"/>
      <c r="T86" s="296" t="s">
        <v>683</v>
      </c>
      <c r="U86" s="297"/>
      <c r="V86" s="297"/>
      <c r="W86" s="297"/>
      <c r="X86" s="298"/>
      <c r="Y86" s="316" t="s">
        <v>685</v>
      </c>
      <c r="Z86" s="317"/>
      <c r="AA86" s="317"/>
      <c r="AB86" s="318"/>
      <c r="AC86" s="296" t="s">
        <v>683</v>
      </c>
      <c r="AD86" s="297"/>
      <c r="AE86" s="297"/>
      <c r="AF86" s="297"/>
      <c r="AG86" s="298"/>
      <c r="AH86" s="316" t="s">
        <v>685</v>
      </c>
      <c r="AI86" s="317"/>
      <c r="AJ86" s="317"/>
      <c r="AK86" s="318"/>
      <c r="AL86" s="296" t="s">
        <v>685</v>
      </c>
      <c r="AM86" s="297"/>
      <c r="AN86" s="297"/>
      <c r="AO86" s="298"/>
      <c r="AP86" s="305" t="s">
        <v>683</v>
      </c>
      <c r="AQ86" s="306"/>
      <c r="AR86" s="306"/>
      <c r="AS86" s="306"/>
      <c r="AT86" s="307"/>
      <c r="AU86" s="296" t="s">
        <v>685</v>
      </c>
      <c r="AV86" s="297"/>
      <c r="AW86" s="297"/>
      <c r="AX86" s="298"/>
      <c r="AY86" s="305" t="s">
        <v>685</v>
      </c>
      <c r="AZ86" s="306"/>
      <c r="BA86" s="306"/>
      <c r="BB86" s="307"/>
      <c r="BC86" s="296" t="s">
        <v>683</v>
      </c>
      <c r="BD86" s="297"/>
      <c r="BE86" s="297"/>
      <c r="BF86" s="297"/>
      <c r="BG86" s="298"/>
      <c r="BH86" s="305" t="s">
        <v>683</v>
      </c>
      <c r="BI86" s="306"/>
      <c r="BJ86" s="306"/>
      <c r="BK86" s="306"/>
      <c r="BL86" s="314"/>
    </row>
    <row r="87" spans="1:64" ht="12.75" customHeight="1" thickBot="1" x14ac:dyDescent="0.35">
      <c r="A87" s="330"/>
      <c r="B87" s="283"/>
      <c r="C87" s="206">
        <v>1</v>
      </c>
      <c r="D87" s="207">
        <v>2</v>
      </c>
      <c r="E87" s="208">
        <v>3</v>
      </c>
      <c r="F87" s="207">
        <v>4</v>
      </c>
      <c r="G87" s="209">
        <v>5</v>
      </c>
      <c r="H87" s="92">
        <v>1</v>
      </c>
      <c r="I87" s="91">
        <v>2</v>
      </c>
      <c r="J87" s="92">
        <v>3</v>
      </c>
      <c r="K87" s="90">
        <v>4</v>
      </c>
      <c r="L87" s="226">
        <v>1</v>
      </c>
      <c r="M87" s="207">
        <v>2</v>
      </c>
      <c r="N87" s="227">
        <v>3</v>
      </c>
      <c r="O87" s="207">
        <v>4</v>
      </c>
      <c r="P87" s="92">
        <v>1</v>
      </c>
      <c r="Q87" s="91">
        <v>2</v>
      </c>
      <c r="R87" s="92">
        <v>3</v>
      </c>
      <c r="S87" s="90">
        <v>4</v>
      </c>
      <c r="T87" s="226">
        <v>1</v>
      </c>
      <c r="U87" s="207">
        <v>2</v>
      </c>
      <c r="V87" s="227">
        <v>3</v>
      </c>
      <c r="W87" s="207">
        <v>4</v>
      </c>
      <c r="X87" s="236">
        <v>5</v>
      </c>
      <c r="Y87" s="92">
        <v>1</v>
      </c>
      <c r="Z87" s="91">
        <v>2</v>
      </c>
      <c r="AA87" s="92">
        <v>3</v>
      </c>
      <c r="AB87" s="90">
        <v>4</v>
      </c>
      <c r="AC87" s="226">
        <v>1</v>
      </c>
      <c r="AD87" s="207">
        <v>2</v>
      </c>
      <c r="AE87" s="227">
        <v>3</v>
      </c>
      <c r="AF87" s="207">
        <v>4</v>
      </c>
      <c r="AG87" s="236">
        <v>5</v>
      </c>
      <c r="AH87" s="92">
        <v>1</v>
      </c>
      <c r="AI87" s="91">
        <v>2</v>
      </c>
      <c r="AJ87" s="92">
        <v>3</v>
      </c>
      <c r="AK87" s="90">
        <v>4</v>
      </c>
      <c r="AL87" s="226">
        <v>1</v>
      </c>
      <c r="AM87" s="207">
        <v>2</v>
      </c>
      <c r="AN87" s="227">
        <v>3</v>
      </c>
      <c r="AO87" s="207">
        <v>4</v>
      </c>
      <c r="AP87" s="95">
        <v>1</v>
      </c>
      <c r="AQ87" s="94">
        <v>2</v>
      </c>
      <c r="AR87" s="95">
        <v>3</v>
      </c>
      <c r="AS87" s="94">
        <v>4</v>
      </c>
      <c r="AT87" s="95">
        <v>5</v>
      </c>
      <c r="AU87" s="226">
        <v>1</v>
      </c>
      <c r="AV87" s="207">
        <v>2</v>
      </c>
      <c r="AW87" s="227">
        <v>3</v>
      </c>
      <c r="AX87" s="207">
        <v>4</v>
      </c>
      <c r="AY87" s="95">
        <v>1</v>
      </c>
      <c r="AZ87" s="94">
        <v>2</v>
      </c>
      <c r="BA87" s="95">
        <v>3</v>
      </c>
      <c r="BB87" s="93">
        <v>4</v>
      </c>
      <c r="BC87" s="226">
        <v>1</v>
      </c>
      <c r="BD87" s="207">
        <v>2</v>
      </c>
      <c r="BE87" s="227">
        <v>3</v>
      </c>
      <c r="BF87" s="207">
        <v>4</v>
      </c>
      <c r="BG87" s="236">
        <v>5</v>
      </c>
      <c r="BH87" s="95">
        <v>1</v>
      </c>
      <c r="BI87" s="94">
        <v>2</v>
      </c>
      <c r="BJ87" s="95">
        <v>3</v>
      </c>
      <c r="BK87" s="94">
        <v>4</v>
      </c>
      <c r="BL87" s="96">
        <v>5</v>
      </c>
    </row>
    <row r="88" spans="1:64" ht="12.75" customHeight="1" x14ac:dyDescent="0.3">
      <c r="A88" s="133" t="s">
        <v>268</v>
      </c>
      <c r="B88" s="139" t="s">
        <v>247</v>
      </c>
      <c r="C88" s="147"/>
      <c r="D88" s="108"/>
      <c r="E88" s="108"/>
      <c r="F88" s="108"/>
      <c r="G88" s="148"/>
      <c r="H88" s="102"/>
      <c r="I88" s="97"/>
      <c r="J88" s="97"/>
      <c r="K88" s="105"/>
      <c r="L88" s="147"/>
      <c r="M88" s="108"/>
      <c r="N88" s="108"/>
      <c r="O88" s="148"/>
      <c r="P88" s="102"/>
      <c r="Q88" s="97"/>
      <c r="R88" s="97"/>
      <c r="S88" s="105"/>
      <c r="T88" s="147"/>
      <c r="U88" s="108"/>
      <c r="V88" s="108"/>
      <c r="W88" s="108"/>
      <c r="X88" s="148"/>
      <c r="Y88" s="102"/>
      <c r="Z88" s="97"/>
      <c r="AA88" s="97"/>
      <c r="AB88" s="105"/>
      <c r="AC88" s="147"/>
      <c r="AD88" s="108"/>
      <c r="AE88" s="108"/>
      <c r="AF88" s="108"/>
      <c r="AG88" s="148"/>
      <c r="AH88" s="258"/>
      <c r="AI88" s="240"/>
      <c r="AJ88" s="240"/>
      <c r="AK88" s="256"/>
      <c r="AL88" s="239"/>
      <c r="AM88" s="240"/>
      <c r="AN88" s="240"/>
      <c r="AO88" s="257"/>
      <c r="AP88" s="258"/>
      <c r="AQ88" s="240"/>
      <c r="AR88" s="240"/>
      <c r="AS88" s="240"/>
      <c r="AT88" s="256"/>
      <c r="AU88" s="239"/>
      <c r="AV88" s="240"/>
      <c r="AW88" s="240"/>
      <c r="AX88" s="257"/>
      <c r="AY88" s="258"/>
      <c r="AZ88" s="240"/>
      <c r="BA88" s="240"/>
      <c r="BB88" s="256"/>
      <c r="BC88" s="239"/>
      <c r="BD88" s="240"/>
      <c r="BE88" s="240"/>
      <c r="BF88" s="240"/>
      <c r="BG88" s="257"/>
      <c r="BH88" s="258"/>
      <c r="BI88" s="240"/>
      <c r="BJ88" s="240"/>
      <c r="BK88" s="240"/>
      <c r="BL88" s="257"/>
    </row>
    <row r="89" spans="1:64" ht="12.75" customHeight="1" x14ac:dyDescent="0.3">
      <c r="A89" s="138" t="s">
        <v>280</v>
      </c>
      <c r="B89" s="141" t="s">
        <v>281</v>
      </c>
      <c r="C89" s="213"/>
      <c r="D89" s="109"/>
      <c r="E89" s="109"/>
      <c r="F89" s="109"/>
      <c r="G89" s="214"/>
      <c r="H89" s="103"/>
      <c r="I89" s="89"/>
      <c r="J89" s="89"/>
      <c r="K89" s="106"/>
      <c r="L89" s="213"/>
      <c r="M89" s="109"/>
      <c r="N89" s="109"/>
      <c r="O89" s="214"/>
      <c r="P89" s="103"/>
      <c r="Q89" s="89"/>
      <c r="R89" s="89"/>
      <c r="S89" s="106"/>
      <c r="T89" s="213"/>
      <c r="U89" s="109"/>
      <c r="V89" s="109"/>
      <c r="W89" s="109"/>
      <c r="X89" s="214"/>
      <c r="Y89" s="103"/>
      <c r="Z89" s="89"/>
      <c r="AA89" s="89"/>
      <c r="AB89" s="106"/>
      <c r="AC89" s="213"/>
      <c r="AD89" s="109"/>
      <c r="AE89" s="109"/>
      <c r="AF89" s="109"/>
      <c r="AG89" s="214"/>
      <c r="AH89" s="249"/>
      <c r="AI89" s="247"/>
      <c r="AJ89" s="247"/>
      <c r="AK89" s="250"/>
      <c r="AL89" s="246"/>
      <c r="AM89" s="247"/>
      <c r="AN89" s="247"/>
      <c r="AO89" s="248"/>
      <c r="AP89" s="249"/>
      <c r="AQ89" s="247"/>
      <c r="AR89" s="247"/>
      <c r="AS89" s="247"/>
      <c r="AT89" s="250"/>
      <c r="AU89" s="246"/>
      <c r="AV89" s="247"/>
      <c r="AW89" s="247"/>
      <c r="AX89" s="248"/>
      <c r="AY89" s="249"/>
      <c r="AZ89" s="247"/>
      <c r="BA89" s="247"/>
      <c r="BB89" s="250"/>
      <c r="BC89" s="246"/>
      <c r="BD89" s="247"/>
      <c r="BE89" s="247"/>
      <c r="BF89" s="247"/>
      <c r="BG89" s="248"/>
      <c r="BH89" s="249"/>
      <c r="BI89" s="247"/>
      <c r="BJ89" s="247"/>
      <c r="BK89" s="247"/>
      <c r="BL89" s="248"/>
    </row>
    <row r="90" spans="1:64" x14ac:dyDescent="0.3">
      <c r="A90" s="133" t="s">
        <v>290</v>
      </c>
      <c r="B90" s="139" t="s">
        <v>291</v>
      </c>
      <c r="C90" s="213"/>
      <c r="D90" s="109"/>
      <c r="E90" s="109"/>
      <c r="F90" s="109"/>
      <c r="G90" s="214"/>
      <c r="H90" s="103"/>
      <c r="I90" s="89"/>
      <c r="J90" s="89"/>
      <c r="K90" s="106"/>
      <c r="L90" s="213"/>
      <c r="M90" s="109"/>
      <c r="N90" s="109"/>
      <c r="O90" s="214"/>
      <c r="P90" s="103"/>
      <c r="Q90" s="89"/>
      <c r="R90" s="89"/>
      <c r="S90" s="106"/>
      <c r="T90" s="213"/>
      <c r="U90" s="109"/>
      <c r="V90" s="109"/>
      <c r="W90" s="109"/>
      <c r="X90" s="214"/>
      <c r="Y90" s="103"/>
      <c r="Z90" s="89"/>
      <c r="AA90" s="89"/>
      <c r="AB90" s="106"/>
      <c r="AC90" s="213"/>
      <c r="AD90" s="109"/>
      <c r="AE90" s="109"/>
      <c r="AF90" s="109"/>
      <c r="AG90" s="214"/>
      <c r="AH90" s="249"/>
      <c r="AI90" s="247"/>
      <c r="AJ90" s="247"/>
      <c r="AK90" s="250"/>
      <c r="AL90" s="246"/>
      <c r="AM90" s="247"/>
      <c r="AN90" s="247"/>
      <c r="AO90" s="248"/>
      <c r="AP90" s="249"/>
      <c r="AQ90" s="247"/>
      <c r="AR90" s="247"/>
      <c r="AS90" s="247"/>
      <c r="AT90" s="250"/>
      <c r="AU90" s="246"/>
      <c r="AV90" s="247"/>
      <c r="AW90" s="247"/>
      <c r="AX90" s="248"/>
      <c r="AY90" s="249"/>
      <c r="AZ90" s="247"/>
      <c r="BA90" s="247"/>
      <c r="BB90" s="250"/>
      <c r="BC90" s="246"/>
      <c r="BD90" s="247"/>
      <c r="BE90" s="247"/>
      <c r="BF90" s="247"/>
      <c r="BG90" s="248"/>
      <c r="BH90" s="103"/>
      <c r="BI90" s="89"/>
      <c r="BJ90" s="89"/>
      <c r="BK90" s="89"/>
      <c r="BL90" s="99"/>
    </row>
    <row r="91" spans="1:64" ht="15" thickBot="1" x14ac:dyDescent="0.35">
      <c r="A91" s="138" t="s">
        <v>290</v>
      </c>
      <c r="B91" s="141" t="s">
        <v>700</v>
      </c>
      <c r="C91" s="215"/>
      <c r="D91" s="110"/>
      <c r="E91" s="110"/>
      <c r="F91" s="110"/>
      <c r="G91" s="216"/>
      <c r="H91" s="104"/>
      <c r="I91" s="100"/>
      <c r="J91" s="100"/>
      <c r="K91" s="107"/>
      <c r="L91" s="215"/>
      <c r="M91" s="110"/>
      <c r="N91" s="110"/>
      <c r="O91" s="216"/>
      <c r="P91" s="104"/>
      <c r="Q91" s="100"/>
      <c r="R91" s="100"/>
      <c r="S91" s="107"/>
      <c r="T91" s="215"/>
      <c r="U91" s="110"/>
      <c r="V91" s="110"/>
      <c r="W91" s="110"/>
      <c r="X91" s="216"/>
      <c r="Y91" s="104"/>
      <c r="Z91" s="100"/>
      <c r="AA91" s="100"/>
      <c r="AB91" s="107"/>
      <c r="AC91" s="215"/>
      <c r="AD91" s="110"/>
      <c r="AE91" s="110"/>
      <c r="AF91" s="110"/>
      <c r="AG91" s="216"/>
      <c r="AH91" s="104"/>
      <c r="AI91" s="100"/>
      <c r="AJ91" s="100"/>
      <c r="AK91" s="107"/>
      <c r="AL91" s="215"/>
      <c r="AM91" s="110"/>
      <c r="AN91" s="110"/>
      <c r="AO91" s="216"/>
      <c r="AP91" s="104"/>
      <c r="AQ91" s="100"/>
      <c r="AR91" s="100"/>
      <c r="AS91" s="100"/>
      <c r="AT91" s="107"/>
      <c r="AU91" s="215"/>
      <c r="AV91" s="110"/>
      <c r="AW91" s="110"/>
      <c r="AX91" s="216"/>
      <c r="AY91" s="104"/>
      <c r="AZ91" s="100"/>
      <c r="BA91" s="100"/>
      <c r="BB91" s="107"/>
      <c r="BC91" s="253"/>
      <c r="BD91" s="251"/>
      <c r="BE91" s="251"/>
      <c r="BF91" s="251"/>
      <c r="BG91" s="254"/>
      <c r="BH91" s="255"/>
      <c r="BI91" s="251"/>
      <c r="BJ91" s="251"/>
      <c r="BK91" s="251"/>
      <c r="BL91" s="254"/>
    </row>
    <row r="92" spans="1:64" ht="15" thickBot="1" x14ac:dyDescent="0.35">
      <c r="A92" s="331" t="s">
        <v>703</v>
      </c>
      <c r="B92" s="287" t="s">
        <v>335</v>
      </c>
      <c r="C92" s="296" t="s">
        <v>684</v>
      </c>
      <c r="D92" s="297"/>
      <c r="E92" s="297"/>
      <c r="F92" s="297"/>
      <c r="G92" s="298"/>
      <c r="H92" s="316" t="s">
        <v>686</v>
      </c>
      <c r="I92" s="317"/>
      <c r="J92" s="317"/>
      <c r="K92" s="318"/>
      <c r="L92" s="296" t="s">
        <v>687</v>
      </c>
      <c r="M92" s="297"/>
      <c r="N92" s="297"/>
      <c r="O92" s="298"/>
      <c r="P92" s="316" t="s">
        <v>688</v>
      </c>
      <c r="Q92" s="317"/>
      <c r="R92" s="317"/>
      <c r="S92" s="318"/>
      <c r="T92" s="296" t="s">
        <v>689</v>
      </c>
      <c r="U92" s="297"/>
      <c r="V92" s="297"/>
      <c r="W92" s="297"/>
      <c r="X92" s="298"/>
      <c r="Y92" s="316" t="s">
        <v>690</v>
      </c>
      <c r="Z92" s="317"/>
      <c r="AA92" s="317"/>
      <c r="AB92" s="318"/>
      <c r="AC92" s="296" t="s">
        <v>691</v>
      </c>
      <c r="AD92" s="297"/>
      <c r="AE92" s="297"/>
      <c r="AF92" s="297"/>
      <c r="AG92" s="298"/>
      <c r="AH92" s="316" t="s">
        <v>692</v>
      </c>
      <c r="AI92" s="317"/>
      <c r="AJ92" s="317"/>
      <c r="AK92" s="318"/>
      <c r="AL92" s="296" t="s">
        <v>693</v>
      </c>
      <c r="AM92" s="297"/>
      <c r="AN92" s="297"/>
      <c r="AO92" s="298"/>
      <c r="AP92" s="305" t="s">
        <v>694</v>
      </c>
      <c r="AQ92" s="306"/>
      <c r="AR92" s="306"/>
      <c r="AS92" s="306"/>
      <c r="AT92" s="307"/>
      <c r="AU92" s="296" t="s">
        <v>695</v>
      </c>
      <c r="AV92" s="297"/>
      <c r="AW92" s="297"/>
      <c r="AX92" s="298"/>
      <c r="AY92" s="305" t="s">
        <v>696</v>
      </c>
      <c r="AZ92" s="306"/>
      <c r="BA92" s="306"/>
      <c r="BB92" s="307"/>
      <c r="BC92" s="296" t="s">
        <v>697</v>
      </c>
      <c r="BD92" s="297"/>
      <c r="BE92" s="297"/>
      <c r="BF92" s="297"/>
      <c r="BG92" s="298"/>
      <c r="BH92" s="305" t="s">
        <v>698</v>
      </c>
      <c r="BI92" s="306"/>
      <c r="BJ92" s="306"/>
      <c r="BK92" s="306"/>
      <c r="BL92" s="314"/>
    </row>
    <row r="93" spans="1:64" ht="15" thickBot="1" x14ac:dyDescent="0.35">
      <c r="A93" s="332"/>
      <c r="B93" s="288"/>
      <c r="C93" s="296" t="s">
        <v>683</v>
      </c>
      <c r="D93" s="297"/>
      <c r="E93" s="297"/>
      <c r="F93" s="297"/>
      <c r="G93" s="298"/>
      <c r="H93" s="316" t="s">
        <v>685</v>
      </c>
      <c r="I93" s="317"/>
      <c r="J93" s="317"/>
      <c r="K93" s="318"/>
      <c r="L93" s="290" t="s">
        <v>685</v>
      </c>
      <c r="M93" s="291"/>
      <c r="N93" s="291"/>
      <c r="O93" s="292"/>
      <c r="P93" s="316" t="s">
        <v>685</v>
      </c>
      <c r="Q93" s="317"/>
      <c r="R93" s="317"/>
      <c r="S93" s="318"/>
      <c r="T93" s="296" t="s">
        <v>683</v>
      </c>
      <c r="U93" s="297"/>
      <c r="V93" s="297"/>
      <c r="W93" s="297"/>
      <c r="X93" s="298"/>
      <c r="Y93" s="316" t="s">
        <v>685</v>
      </c>
      <c r="Z93" s="317"/>
      <c r="AA93" s="317"/>
      <c r="AB93" s="318"/>
      <c r="AC93" s="296" t="s">
        <v>683</v>
      </c>
      <c r="AD93" s="297"/>
      <c r="AE93" s="297"/>
      <c r="AF93" s="297"/>
      <c r="AG93" s="298"/>
      <c r="AH93" s="316" t="s">
        <v>685</v>
      </c>
      <c r="AI93" s="317"/>
      <c r="AJ93" s="317"/>
      <c r="AK93" s="318"/>
      <c r="AL93" s="296" t="s">
        <v>685</v>
      </c>
      <c r="AM93" s="297"/>
      <c r="AN93" s="297"/>
      <c r="AO93" s="298"/>
      <c r="AP93" s="305" t="s">
        <v>683</v>
      </c>
      <c r="AQ93" s="306"/>
      <c r="AR93" s="306"/>
      <c r="AS93" s="306"/>
      <c r="AT93" s="307"/>
      <c r="AU93" s="296" t="s">
        <v>685</v>
      </c>
      <c r="AV93" s="297"/>
      <c r="AW93" s="297"/>
      <c r="AX93" s="298"/>
      <c r="AY93" s="305" t="s">
        <v>685</v>
      </c>
      <c r="AZ93" s="306"/>
      <c r="BA93" s="306"/>
      <c r="BB93" s="307"/>
      <c r="BC93" s="296" t="s">
        <v>683</v>
      </c>
      <c r="BD93" s="297"/>
      <c r="BE93" s="297"/>
      <c r="BF93" s="297"/>
      <c r="BG93" s="298"/>
      <c r="BH93" s="305" t="s">
        <v>683</v>
      </c>
      <c r="BI93" s="306"/>
      <c r="BJ93" s="306"/>
      <c r="BK93" s="306"/>
      <c r="BL93" s="314"/>
    </row>
    <row r="94" spans="1:64" ht="15" thickBot="1" x14ac:dyDescent="0.35">
      <c r="A94" s="333"/>
      <c r="B94" s="289"/>
      <c r="C94" s="206">
        <v>1</v>
      </c>
      <c r="D94" s="207">
        <v>2</v>
      </c>
      <c r="E94" s="208">
        <v>3</v>
      </c>
      <c r="F94" s="207">
        <v>4</v>
      </c>
      <c r="G94" s="209">
        <v>5</v>
      </c>
      <c r="H94" s="92">
        <v>1</v>
      </c>
      <c r="I94" s="91">
        <v>2</v>
      </c>
      <c r="J94" s="92">
        <v>3</v>
      </c>
      <c r="K94" s="90">
        <v>4</v>
      </c>
      <c r="L94" s="226">
        <v>1</v>
      </c>
      <c r="M94" s="207">
        <v>2</v>
      </c>
      <c r="N94" s="227">
        <v>3</v>
      </c>
      <c r="O94" s="207">
        <v>4</v>
      </c>
      <c r="P94" s="92">
        <v>1</v>
      </c>
      <c r="Q94" s="91">
        <v>2</v>
      </c>
      <c r="R94" s="92">
        <v>3</v>
      </c>
      <c r="S94" s="90">
        <v>4</v>
      </c>
      <c r="T94" s="226">
        <v>1</v>
      </c>
      <c r="U94" s="207">
        <v>2</v>
      </c>
      <c r="V94" s="227">
        <v>3</v>
      </c>
      <c r="W94" s="207">
        <v>4</v>
      </c>
      <c r="X94" s="236">
        <v>5</v>
      </c>
      <c r="Y94" s="92">
        <v>1</v>
      </c>
      <c r="Z94" s="91">
        <v>2</v>
      </c>
      <c r="AA94" s="92">
        <v>3</v>
      </c>
      <c r="AB94" s="90">
        <v>4</v>
      </c>
      <c r="AC94" s="226">
        <v>1</v>
      </c>
      <c r="AD94" s="207">
        <v>2</v>
      </c>
      <c r="AE94" s="227">
        <v>3</v>
      </c>
      <c r="AF94" s="207">
        <v>4</v>
      </c>
      <c r="AG94" s="236">
        <v>5</v>
      </c>
      <c r="AH94" s="92">
        <v>1</v>
      </c>
      <c r="AI94" s="91">
        <v>2</v>
      </c>
      <c r="AJ94" s="92">
        <v>3</v>
      </c>
      <c r="AK94" s="90">
        <v>4</v>
      </c>
      <c r="AL94" s="226">
        <v>1</v>
      </c>
      <c r="AM94" s="207">
        <v>2</v>
      </c>
      <c r="AN94" s="227">
        <v>3</v>
      </c>
      <c r="AO94" s="207">
        <v>4</v>
      </c>
      <c r="AP94" s="95">
        <v>1</v>
      </c>
      <c r="AQ94" s="94">
        <v>2</v>
      </c>
      <c r="AR94" s="95">
        <v>3</v>
      </c>
      <c r="AS94" s="94">
        <v>4</v>
      </c>
      <c r="AT94" s="95">
        <v>5</v>
      </c>
      <c r="AU94" s="226">
        <v>1</v>
      </c>
      <c r="AV94" s="207">
        <v>2</v>
      </c>
      <c r="AW94" s="227">
        <v>3</v>
      </c>
      <c r="AX94" s="207">
        <v>4</v>
      </c>
      <c r="AY94" s="95">
        <v>1</v>
      </c>
      <c r="AZ94" s="94">
        <v>2</v>
      </c>
      <c r="BA94" s="95">
        <v>3</v>
      </c>
      <c r="BB94" s="93">
        <v>4</v>
      </c>
      <c r="BC94" s="226">
        <v>1</v>
      </c>
      <c r="BD94" s="207">
        <v>2</v>
      </c>
      <c r="BE94" s="227">
        <v>3</v>
      </c>
      <c r="BF94" s="207">
        <v>4</v>
      </c>
      <c r="BG94" s="236">
        <v>5</v>
      </c>
      <c r="BH94" s="95">
        <v>1</v>
      </c>
      <c r="BI94" s="94">
        <v>2</v>
      </c>
      <c r="BJ94" s="95">
        <v>3</v>
      </c>
      <c r="BK94" s="94">
        <v>4</v>
      </c>
      <c r="BL94" s="96">
        <v>5</v>
      </c>
    </row>
    <row r="95" spans="1:64" ht="16.2" thickBot="1" x14ac:dyDescent="0.35">
      <c r="A95" s="167" t="s">
        <v>336</v>
      </c>
      <c r="B95" s="169" t="s">
        <v>337</v>
      </c>
      <c r="C95" s="302"/>
      <c r="D95" s="303"/>
      <c r="E95" s="303"/>
      <c r="F95" s="303"/>
      <c r="G95" s="304"/>
      <c r="H95" s="302"/>
      <c r="I95" s="303"/>
      <c r="J95" s="303"/>
      <c r="K95" s="304"/>
      <c r="L95" s="302"/>
      <c r="M95" s="303"/>
      <c r="N95" s="303"/>
      <c r="O95" s="304"/>
      <c r="P95" s="302"/>
      <c r="Q95" s="303"/>
      <c r="R95" s="303"/>
      <c r="S95" s="304"/>
      <c r="T95" s="302"/>
      <c r="U95" s="303"/>
      <c r="V95" s="303"/>
      <c r="W95" s="303"/>
      <c r="X95" s="304"/>
      <c r="Y95" s="302"/>
      <c r="Z95" s="303"/>
      <c r="AA95" s="303"/>
      <c r="AB95" s="304"/>
      <c r="AC95" s="302"/>
      <c r="AD95" s="303"/>
      <c r="AE95" s="303"/>
      <c r="AF95" s="303"/>
      <c r="AG95" s="304"/>
      <c r="AH95" s="302"/>
      <c r="AI95" s="303"/>
      <c r="AJ95" s="303"/>
      <c r="AK95" s="304"/>
      <c r="AL95" s="302"/>
      <c r="AM95" s="303"/>
      <c r="AN95" s="303"/>
      <c r="AO95" s="304"/>
      <c r="AP95" s="302"/>
      <c r="AQ95" s="303"/>
      <c r="AR95" s="303"/>
      <c r="AS95" s="303"/>
      <c r="AT95" s="304"/>
      <c r="AU95" s="302"/>
      <c r="AV95" s="303"/>
      <c r="AW95" s="303"/>
      <c r="AX95" s="304"/>
      <c r="AY95" s="302"/>
      <c r="AZ95" s="303"/>
      <c r="BA95" s="303"/>
      <c r="BB95" s="304"/>
      <c r="BC95" s="302"/>
      <c r="BD95" s="303"/>
      <c r="BE95" s="303"/>
      <c r="BF95" s="303"/>
      <c r="BG95" s="304"/>
      <c r="BH95" s="302"/>
      <c r="BI95" s="303"/>
      <c r="BJ95" s="303"/>
      <c r="BK95" s="303"/>
      <c r="BL95" s="304"/>
    </row>
    <row r="96" spans="1:64" ht="12.75" customHeight="1" x14ac:dyDescent="0.3">
      <c r="A96" s="162" t="s">
        <v>338</v>
      </c>
      <c r="B96" s="165" t="s">
        <v>339</v>
      </c>
      <c r="C96" s="213"/>
      <c r="D96" s="109"/>
      <c r="E96" s="109"/>
      <c r="F96" s="109"/>
      <c r="G96" s="214"/>
      <c r="H96" s="103"/>
      <c r="I96" s="89"/>
      <c r="J96" s="89"/>
      <c r="K96" s="106"/>
      <c r="L96" s="213"/>
      <c r="M96" s="109"/>
      <c r="N96" s="109"/>
      <c r="O96" s="214"/>
      <c r="P96" s="103"/>
      <c r="Q96" s="89"/>
      <c r="R96" s="89"/>
      <c r="S96" s="106"/>
      <c r="T96" s="246"/>
      <c r="U96" s="247"/>
      <c r="V96" s="247"/>
      <c r="W96" s="247"/>
      <c r="X96" s="248"/>
      <c r="Y96" s="249"/>
      <c r="Z96" s="247"/>
      <c r="AA96" s="247"/>
      <c r="AB96" s="250"/>
      <c r="AC96" s="246"/>
      <c r="AD96" s="247"/>
      <c r="AE96" s="247"/>
      <c r="AF96" s="247"/>
      <c r="AG96" s="248"/>
      <c r="AH96" s="249"/>
      <c r="AI96" s="247"/>
      <c r="AJ96" s="247"/>
      <c r="AK96" s="250"/>
      <c r="AL96" s="246"/>
      <c r="AM96" s="247"/>
      <c r="AN96" s="247"/>
      <c r="AO96" s="248"/>
      <c r="AP96" s="249"/>
      <c r="AQ96" s="247"/>
      <c r="AR96" s="247"/>
      <c r="AS96" s="247"/>
      <c r="AT96" s="250"/>
      <c r="AU96" s="246"/>
      <c r="AV96" s="247"/>
      <c r="AW96" s="247"/>
      <c r="AX96" s="248"/>
      <c r="AY96" s="249"/>
      <c r="AZ96" s="247"/>
      <c r="BA96" s="247"/>
      <c r="BB96" s="250"/>
      <c r="BC96" s="246"/>
      <c r="BD96" s="247"/>
      <c r="BE96" s="247"/>
      <c r="BF96" s="247"/>
      <c r="BG96" s="248"/>
      <c r="BH96" s="103"/>
      <c r="BI96" s="89"/>
      <c r="BJ96" s="89"/>
      <c r="BK96" s="89"/>
      <c r="BL96" s="99"/>
    </row>
    <row r="97" spans="1:64" ht="12.75" customHeight="1" x14ac:dyDescent="0.3">
      <c r="A97" s="133" t="s">
        <v>400</v>
      </c>
      <c r="B97" s="139" t="s">
        <v>401</v>
      </c>
      <c r="C97" s="213"/>
      <c r="D97" s="109"/>
      <c r="E97" s="109"/>
      <c r="F97" s="109"/>
      <c r="G97" s="214"/>
      <c r="H97" s="103"/>
      <c r="I97" s="89"/>
      <c r="J97" s="89"/>
      <c r="K97" s="106"/>
      <c r="L97" s="213"/>
      <c r="M97" s="109"/>
      <c r="N97" s="109"/>
      <c r="O97" s="214"/>
      <c r="P97" s="103"/>
      <c r="Q97" s="89"/>
      <c r="R97" s="89"/>
      <c r="S97" s="106"/>
      <c r="T97" s="246"/>
      <c r="U97" s="247"/>
      <c r="V97" s="247"/>
      <c r="W97" s="247"/>
      <c r="X97" s="248"/>
      <c r="Y97" s="249"/>
      <c r="Z97" s="247"/>
      <c r="AA97" s="247"/>
      <c r="AB97" s="250"/>
      <c r="AC97" s="246"/>
      <c r="AD97" s="247"/>
      <c r="AE97" s="247"/>
      <c r="AF97" s="247"/>
      <c r="AG97" s="248"/>
      <c r="AH97" s="249"/>
      <c r="AI97" s="247"/>
      <c r="AJ97" s="247"/>
      <c r="AK97" s="250"/>
      <c r="AL97" s="246"/>
      <c r="AM97" s="247"/>
      <c r="AN97" s="247"/>
      <c r="AO97" s="248"/>
      <c r="AP97" s="249"/>
      <c r="AQ97" s="247"/>
      <c r="AR97" s="247"/>
      <c r="AS97" s="247"/>
      <c r="AT97" s="250"/>
      <c r="AU97" s="246"/>
      <c r="AV97" s="247"/>
      <c r="AW97" s="247"/>
      <c r="AX97" s="248"/>
      <c r="AY97" s="249"/>
      <c r="AZ97" s="247"/>
      <c r="BA97" s="247"/>
      <c r="BB97" s="250"/>
      <c r="BC97" s="246"/>
      <c r="BD97" s="247"/>
      <c r="BE97" s="247"/>
      <c r="BF97" s="247"/>
      <c r="BG97" s="248"/>
      <c r="BH97" s="103"/>
      <c r="BI97" s="89"/>
      <c r="BJ97" s="89"/>
      <c r="BK97" s="89"/>
      <c r="BL97" s="89"/>
    </row>
    <row r="98" spans="1:64" ht="12.75" customHeight="1" x14ac:dyDescent="0.3">
      <c r="A98" s="133" t="s">
        <v>408</v>
      </c>
      <c r="B98" s="139" t="s">
        <v>409</v>
      </c>
      <c r="C98" s="213"/>
      <c r="D98" s="109"/>
      <c r="E98" s="109"/>
      <c r="F98" s="109"/>
      <c r="G98" s="214"/>
      <c r="H98" s="103"/>
      <c r="I98" s="89"/>
      <c r="J98" s="89"/>
      <c r="K98" s="106"/>
      <c r="L98" s="246"/>
      <c r="M98" s="247"/>
      <c r="N98" s="247"/>
      <c r="O98" s="248"/>
      <c r="P98" s="249"/>
      <c r="Q98" s="247"/>
      <c r="R98" s="247"/>
      <c r="S98" s="250"/>
      <c r="T98" s="246"/>
      <c r="U98" s="247"/>
      <c r="V98" s="247"/>
      <c r="W98" s="247"/>
      <c r="X98" s="248"/>
      <c r="Y98" s="249"/>
      <c r="Z98" s="247"/>
      <c r="AA98" s="247"/>
      <c r="AB98" s="250"/>
      <c r="AC98" s="246"/>
      <c r="AD98" s="247"/>
      <c r="AE98" s="247"/>
      <c r="AF98" s="247"/>
      <c r="AG98" s="248"/>
      <c r="AH98" s="249"/>
      <c r="AI98" s="247"/>
      <c r="AJ98" s="247"/>
      <c r="AK98" s="250"/>
      <c r="AL98" s="246"/>
      <c r="AM98" s="247"/>
      <c r="AN98" s="247"/>
      <c r="AO98" s="248"/>
      <c r="AP98" s="249"/>
      <c r="AQ98" s="247"/>
      <c r="AR98" s="247"/>
      <c r="AS98" s="247"/>
      <c r="AT98" s="250"/>
      <c r="AU98" s="246"/>
      <c r="AV98" s="247"/>
      <c r="AW98" s="247"/>
      <c r="AX98" s="248"/>
      <c r="AY98" s="249"/>
      <c r="AZ98" s="247"/>
      <c r="BA98" s="247"/>
      <c r="BB98" s="250"/>
      <c r="BC98" s="246"/>
      <c r="BD98" s="247"/>
      <c r="BE98" s="247"/>
      <c r="BF98" s="247"/>
      <c r="BG98" s="248"/>
      <c r="BH98" s="249"/>
      <c r="BI98" s="247"/>
      <c r="BJ98" s="247"/>
      <c r="BK98" s="247"/>
      <c r="BL98" s="89"/>
    </row>
    <row r="99" spans="1:64" ht="12.75" customHeight="1" thickBot="1" x14ac:dyDescent="0.35">
      <c r="A99" s="138" t="s">
        <v>421</v>
      </c>
      <c r="B99" s="141" t="s">
        <v>422</v>
      </c>
      <c r="C99" s="213"/>
      <c r="D99" s="109"/>
      <c r="E99" s="109"/>
      <c r="F99" s="109"/>
      <c r="G99" s="214"/>
      <c r="H99" s="103"/>
      <c r="I99" s="89"/>
      <c r="J99" s="89"/>
      <c r="K99" s="106"/>
      <c r="L99" s="213"/>
      <c r="M99" s="109"/>
      <c r="N99" s="109"/>
      <c r="O99" s="214"/>
      <c r="P99" s="103"/>
      <c r="Q99" s="89"/>
      <c r="R99" s="89"/>
      <c r="S99" s="106"/>
      <c r="T99" s="213"/>
      <c r="U99" s="109"/>
      <c r="V99" s="109"/>
      <c r="W99" s="109"/>
      <c r="X99" s="214"/>
      <c r="Y99" s="103"/>
      <c r="Z99" s="89"/>
      <c r="AA99" s="89"/>
      <c r="AB99" s="106"/>
      <c r="AC99" s="213"/>
      <c r="AD99" s="109"/>
      <c r="AE99" s="109"/>
      <c r="AF99" s="109"/>
      <c r="AG99" s="214"/>
      <c r="AH99" s="103"/>
      <c r="AI99" s="89"/>
      <c r="AJ99" s="89"/>
      <c r="AK99" s="106"/>
      <c r="AL99" s="213"/>
      <c r="AM99" s="109"/>
      <c r="AN99" s="109"/>
      <c r="AO99" s="214"/>
      <c r="AP99" s="103"/>
      <c r="AQ99" s="89"/>
      <c r="AR99" s="89"/>
      <c r="AS99" s="89"/>
      <c r="AT99" s="106"/>
      <c r="AU99" s="213"/>
      <c r="AV99" s="109"/>
      <c r="AW99" s="109"/>
      <c r="AX99" s="214"/>
      <c r="AY99" s="103"/>
      <c r="AZ99" s="89"/>
      <c r="BA99" s="89"/>
      <c r="BB99" s="106"/>
      <c r="BC99" s="246"/>
      <c r="BD99" s="247"/>
      <c r="BE99" s="247"/>
      <c r="BF99" s="247"/>
      <c r="BG99" s="248"/>
      <c r="BH99" s="249"/>
      <c r="BI99" s="247"/>
      <c r="BJ99" s="247"/>
      <c r="BK99" s="247"/>
      <c r="BL99" s="247"/>
    </row>
    <row r="100" spans="1:64" ht="12.75" customHeight="1" thickBot="1" x14ac:dyDescent="0.35">
      <c r="A100" s="325" t="s">
        <v>704</v>
      </c>
      <c r="B100" s="281" t="s">
        <v>701</v>
      </c>
      <c r="C100" s="296" t="s">
        <v>684</v>
      </c>
      <c r="D100" s="297"/>
      <c r="E100" s="297"/>
      <c r="F100" s="297"/>
      <c r="G100" s="298"/>
      <c r="H100" s="316" t="s">
        <v>686</v>
      </c>
      <c r="I100" s="317"/>
      <c r="J100" s="317"/>
      <c r="K100" s="318"/>
      <c r="L100" s="296" t="s">
        <v>687</v>
      </c>
      <c r="M100" s="297"/>
      <c r="N100" s="297"/>
      <c r="O100" s="298"/>
      <c r="P100" s="316" t="s">
        <v>688</v>
      </c>
      <c r="Q100" s="317"/>
      <c r="R100" s="317"/>
      <c r="S100" s="318"/>
      <c r="T100" s="296" t="s">
        <v>689</v>
      </c>
      <c r="U100" s="297"/>
      <c r="V100" s="297"/>
      <c r="W100" s="297"/>
      <c r="X100" s="298"/>
      <c r="Y100" s="316" t="s">
        <v>690</v>
      </c>
      <c r="Z100" s="317"/>
      <c r="AA100" s="317"/>
      <c r="AB100" s="318"/>
      <c r="AC100" s="296" t="s">
        <v>691</v>
      </c>
      <c r="AD100" s="297"/>
      <c r="AE100" s="297"/>
      <c r="AF100" s="297"/>
      <c r="AG100" s="298"/>
      <c r="AH100" s="316" t="s">
        <v>692</v>
      </c>
      <c r="AI100" s="317"/>
      <c r="AJ100" s="317"/>
      <c r="AK100" s="318"/>
      <c r="AL100" s="296" t="s">
        <v>693</v>
      </c>
      <c r="AM100" s="297"/>
      <c r="AN100" s="297"/>
      <c r="AO100" s="298"/>
      <c r="AP100" s="305" t="s">
        <v>694</v>
      </c>
      <c r="AQ100" s="306"/>
      <c r="AR100" s="306"/>
      <c r="AS100" s="306"/>
      <c r="AT100" s="307"/>
      <c r="AU100" s="296" t="s">
        <v>695</v>
      </c>
      <c r="AV100" s="297"/>
      <c r="AW100" s="297"/>
      <c r="AX100" s="298"/>
      <c r="AY100" s="305" t="s">
        <v>696</v>
      </c>
      <c r="AZ100" s="306"/>
      <c r="BA100" s="306"/>
      <c r="BB100" s="307"/>
      <c r="BC100" s="296" t="s">
        <v>697</v>
      </c>
      <c r="BD100" s="297"/>
      <c r="BE100" s="297"/>
      <c r="BF100" s="297"/>
      <c r="BG100" s="298"/>
      <c r="BH100" s="305" t="s">
        <v>698</v>
      </c>
      <c r="BI100" s="306"/>
      <c r="BJ100" s="306"/>
      <c r="BK100" s="306"/>
      <c r="BL100" s="314"/>
    </row>
    <row r="101" spans="1:64" ht="12.75" customHeight="1" thickBot="1" x14ac:dyDescent="0.35">
      <c r="A101" s="326"/>
      <c r="B101" s="282"/>
      <c r="C101" s="296" t="s">
        <v>683</v>
      </c>
      <c r="D101" s="297"/>
      <c r="E101" s="297"/>
      <c r="F101" s="297"/>
      <c r="G101" s="298"/>
      <c r="H101" s="316" t="s">
        <v>685</v>
      </c>
      <c r="I101" s="317"/>
      <c r="J101" s="317"/>
      <c r="K101" s="318"/>
      <c r="L101" s="290" t="s">
        <v>685</v>
      </c>
      <c r="M101" s="291"/>
      <c r="N101" s="291"/>
      <c r="O101" s="292"/>
      <c r="P101" s="316" t="s">
        <v>685</v>
      </c>
      <c r="Q101" s="317"/>
      <c r="R101" s="317"/>
      <c r="S101" s="318"/>
      <c r="T101" s="296" t="s">
        <v>683</v>
      </c>
      <c r="U101" s="297"/>
      <c r="V101" s="297"/>
      <c r="W101" s="297"/>
      <c r="X101" s="298"/>
      <c r="Y101" s="316" t="s">
        <v>685</v>
      </c>
      <c r="Z101" s="317"/>
      <c r="AA101" s="317"/>
      <c r="AB101" s="318"/>
      <c r="AC101" s="296" t="s">
        <v>683</v>
      </c>
      <c r="AD101" s="297"/>
      <c r="AE101" s="297"/>
      <c r="AF101" s="297"/>
      <c r="AG101" s="298"/>
      <c r="AH101" s="316" t="s">
        <v>685</v>
      </c>
      <c r="AI101" s="317"/>
      <c r="AJ101" s="317"/>
      <c r="AK101" s="318"/>
      <c r="AL101" s="296" t="s">
        <v>685</v>
      </c>
      <c r="AM101" s="297"/>
      <c r="AN101" s="297"/>
      <c r="AO101" s="298"/>
      <c r="AP101" s="305" t="s">
        <v>683</v>
      </c>
      <c r="AQ101" s="306"/>
      <c r="AR101" s="306"/>
      <c r="AS101" s="306"/>
      <c r="AT101" s="307"/>
      <c r="AU101" s="296" t="s">
        <v>685</v>
      </c>
      <c r="AV101" s="297"/>
      <c r="AW101" s="297"/>
      <c r="AX101" s="298"/>
      <c r="AY101" s="305" t="s">
        <v>685</v>
      </c>
      <c r="AZ101" s="306"/>
      <c r="BA101" s="306"/>
      <c r="BB101" s="307"/>
      <c r="BC101" s="296" t="s">
        <v>683</v>
      </c>
      <c r="BD101" s="297"/>
      <c r="BE101" s="297"/>
      <c r="BF101" s="297"/>
      <c r="BG101" s="298"/>
      <c r="BH101" s="305" t="s">
        <v>683</v>
      </c>
      <c r="BI101" s="306"/>
      <c r="BJ101" s="306"/>
      <c r="BK101" s="306"/>
      <c r="BL101" s="314"/>
    </row>
    <row r="102" spans="1:64" ht="12.75" customHeight="1" thickBot="1" x14ac:dyDescent="0.35">
      <c r="A102" s="327"/>
      <c r="B102" s="283"/>
      <c r="C102" s="206">
        <v>1</v>
      </c>
      <c r="D102" s="207">
        <v>2</v>
      </c>
      <c r="E102" s="208">
        <v>3</v>
      </c>
      <c r="F102" s="207">
        <v>4</v>
      </c>
      <c r="G102" s="209">
        <v>5</v>
      </c>
      <c r="H102" s="92">
        <v>1</v>
      </c>
      <c r="I102" s="91">
        <v>2</v>
      </c>
      <c r="J102" s="92">
        <v>3</v>
      </c>
      <c r="K102" s="90">
        <v>4</v>
      </c>
      <c r="L102" s="226">
        <v>1</v>
      </c>
      <c r="M102" s="207">
        <v>2</v>
      </c>
      <c r="N102" s="227">
        <v>3</v>
      </c>
      <c r="O102" s="207">
        <v>4</v>
      </c>
      <c r="P102" s="92">
        <v>1</v>
      </c>
      <c r="Q102" s="91">
        <v>2</v>
      </c>
      <c r="R102" s="92">
        <v>3</v>
      </c>
      <c r="S102" s="90">
        <v>4</v>
      </c>
      <c r="T102" s="226">
        <v>1</v>
      </c>
      <c r="U102" s="207">
        <v>2</v>
      </c>
      <c r="V102" s="227">
        <v>3</v>
      </c>
      <c r="W102" s="207">
        <v>4</v>
      </c>
      <c r="X102" s="236">
        <v>5</v>
      </c>
      <c r="Y102" s="92">
        <v>1</v>
      </c>
      <c r="Z102" s="91">
        <v>2</v>
      </c>
      <c r="AA102" s="92">
        <v>3</v>
      </c>
      <c r="AB102" s="90">
        <v>4</v>
      </c>
      <c r="AC102" s="226">
        <v>1</v>
      </c>
      <c r="AD102" s="207">
        <v>2</v>
      </c>
      <c r="AE102" s="227">
        <v>3</v>
      </c>
      <c r="AF102" s="207">
        <v>4</v>
      </c>
      <c r="AG102" s="236">
        <v>5</v>
      </c>
      <c r="AH102" s="92">
        <v>1</v>
      </c>
      <c r="AI102" s="91">
        <v>2</v>
      </c>
      <c r="AJ102" s="92">
        <v>3</v>
      </c>
      <c r="AK102" s="90">
        <v>4</v>
      </c>
      <c r="AL102" s="226">
        <v>1</v>
      </c>
      <c r="AM102" s="207">
        <v>2</v>
      </c>
      <c r="AN102" s="227">
        <v>3</v>
      </c>
      <c r="AO102" s="207">
        <v>4</v>
      </c>
      <c r="AP102" s="95">
        <v>1</v>
      </c>
      <c r="AQ102" s="94">
        <v>2</v>
      </c>
      <c r="AR102" s="95">
        <v>3</v>
      </c>
      <c r="AS102" s="94">
        <v>4</v>
      </c>
      <c r="AT102" s="95">
        <v>5</v>
      </c>
      <c r="AU102" s="226">
        <v>1</v>
      </c>
      <c r="AV102" s="207">
        <v>2</v>
      </c>
      <c r="AW102" s="227">
        <v>3</v>
      </c>
      <c r="AX102" s="207">
        <v>4</v>
      </c>
      <c r="AY102" s="95">
        <v>1</v>
      </c>
      <c r="AZ102" s="94">
        <v>2</v>
      </c>
      <c r="BA102" s="95">
        <v>3</v>
      </c>
      <c r="BB102" s="93">
        <v>4</v>
      </c>
      <c r="BC102" s="226">
        <v>1</v>
      </c>
      <c r="BD102" s="207">
        <v>2</v>
      </c>
      <c r="BE102" s="227">
        <v>3</v>
      </c>
      <c r="BF102" s="207">
        <v>4</v>
      </c>
      <c r="BG102" s="236">
        <v>5</v>
      </c>
      <c r="BH102" s="95">
        <v>1</v>
      </c>
      <c r="BI102" s="94">
        <v>2</v>
      </c>
      <c r="BJ102" s="95">
        <v>3</v>
      </c>
      <c r="BK102" s="94">
        <v>4</v>
      </c>
      <c r="BL102" s="96">
        <v>5</v>
      </c>
    </row>
    <row r="103" spans="1:64" ht="16.2" thickBot="1" x14ac:dyDescent="0.35">
      <c r="A103" s="178" t="s">
        <v>460</v>
      </c>
      <c r="B103" s="180" t="s">
        <v>702</v>
      </c>
      <c r="C103" s="217"/>
      <c r="D103" s="218"/>
      <c r="E103" s="218"/>
      <c r="F103" s="218"/>
      <c r="G103" s="219"/>
      <c r="H103" s="261"/>
      <c r="I103" s="262"/>
      <c r="J103" s="262"/>
      <c r="K103" s="263"/>
      <c r="L103" s="264"/>
      <c r="M103" s="262"/>
      <c r="N103" s="262"/>
      <c r="O103" s="265"/>
      <c r="P103" s="261"/>
      <c r="Q103" s="262"/>
      <c r="R103" s="262"/>
      <c r="S103" s="263"/>
      <c r="T103" s="264"/>
      <c r="U103" s="262"/>
      <c r="V103" s="262"/>
      <c r="W103" s="262"/>
      <c r="X103" s="265"/>
      <c r="Y103" s="261"/>
      <c r="Z103" s="262"/>
      <c r="AA103" s="262"/>
      <c r="AB103" s="263"/>
      <c r="AC103" s="264"/>
      <c r="AD103" s="262"/>
      <c r="AE103" s="262"/>
      <c r="AF103" s="262"/>
      <c r="AG103" s="265"/>
      <c r="AH103" s="261"/>
      <c r="AI103" s="262"/>
      <c r="AJ103" s="262"/>
      <c r="AK103" s="263"/>
      <c r="AL103" s="264"/>
      <c r="AM103" s="262"/>
      <c r="AN103" s="262"/>
      <c r="AO103" s="265"/>
      <c r="AP103" s="261"/>
      <c r="AQ103" s="262"/>
      <c r="AR103" s="262"/>
      <c r="AS103" s="262"/>
      <c r="AT103" s="263"/>
      <c r="AU103" s="264"/>
      <c r="AV103" s="262"/>
      <c r="AW103" s="262"/>
      <c r="AX103" s="265"/>
      <c r="AY103" s="261"/>
      <c r="AZ103" s="262"/>
      <c r="BA103" s="262"/>
      <c r="BB103" s="263"/>
      <c r="BC103" s="264"/>
      <c r="BD103" s="262"/>
      <c r="BE103" s="262"/>
      <c r="BF103" s="262"/>
      <c r="BG103" s="265"/>
      <c r="BH103" s="237"/>
      <c r="BI103" s="183"/>
      <c r="BJ103" s="183"/>
      <c r="BK103" s="183"/>
      <c r="BL103" s="184"/>
    </row>
    <row r="104" spans="1:64" ht="14.4" customHeight="1" thickBot="1" x14ac:dyDescent="0.35">
      <c r="A104" s="179" t="s">
        <v>460</v>
      </c>
      <c r="B104" s="181" t="s">
        <v>461</v>
      </c>
      <c r="C104" s="213"/>
      <c r="D104" s="109"/>
      <c r="E104" s="109"/>
      <c r="F104" s="109"/>
      <c r="G104" s="214"/>
      <c r="H104" s="249"/>
      <c r="I104" s="247"/>
      <c r="J104" s="247"/>
      <c r="K104" s="250"/>
      <c r="L104" s="246"/>
      <c r="M104" s="247"/>
      <c r="N104" s="247"/>
      <c r="O104" s="248"/>
      <c r="P104" s="249"/>
      <c r="Q104" s="247"/>
      <c r="R104" s="247"/>
      <c r="S104" s="250"/>
      <c r="T104" s="246"/>
      <c r="U104" s="247"/>
      <c r="V104" s="247"/>
      <c r="W104" s="247"/>
      <c r="X104" s="248"/>
      <c r="Y104" s="249"/>
      <c r="Z104" s="247"/>
      <c r="AA104" s="247"/>
      <c r="AB104" s="250"/>
      <c r="AC104" s="246"/>
      <c r="AD104" s="247"/>
      <c r="AE104" s="247"/>
      <c r="AF104" s="247"/>
      <c r="AG104" s="248"/>
      <c r="AH104" s="249"/>
      <c r="AI104" s="247"/>
      <c r="AJ104" s="247"/>
      <c r="AK104" s="250"/>
      <c r="AL104" s="246"/>
      <c r="AM104" s="247"/>
      <c r="AN104" s="247"/>
      <c r="AO104" s="248"/>
      <c r="AP104" s="249"/>
      <c r="AQ104" s="247"/>
      <c r="AR104" s="247"/>
      <c r="AS104" s="247"/>
      <c r="AT104" s="250"/>
      <c r="AU104" s="246"/>
      <c r="AV104" s="247"/>
      <c r="AW104" s="247"/>
      <c r="AX104" s="248"/>
      <c r="AY104" s="249"/>
      <c r="AZ104" s="247"/>
      <c r="BA104" s="247"/>
      <c r="BB104" s="250"/>
      <c r="BC104" s="246"/>
      <c r="BD104" s="247"/>
      <c r="BE104" s="247"/>
      <c r="BF104" s="247"/>
      <c r="BG104" s="248"/>
      <c r="BH104" s="103"/>
      <c r="BI104" s="89"/>
      <c r="BJ104" s="89"/>
      <c r="BK104" s="89"/>
      <c r="BL104" s="99"/>
    </row>
    <row r="105" spans="1:64" ht="15" customHeight="1" thickBot="1" x14ac:dyDescent="0.35">
      <c r="A105" s="178" t="s">
        <v>481</v>
      </c>
      <c r="B105" s="180" t="s">
        <v>482</v>
      </c>
      <c r="C105" s="213"/>
      <c r="D105" s="109"/>
      <c r="E105" s="109"/>
      <c r="F105" s="109"/>
      <c r="G105" s="214"/>
      <c r="H105" s="103"/>
      <c r="I105" s="89"/>
      <c r="J105" s="89"/>
      <c r="K105" s="106"/>
      <c r="L105" s="213"/>
      <c r="M105" s="109"/>
      <c r="N105" s="109"/>
      <c r="O105" s="214"/>
      <c r="P105" s="249"/>
      <c r="Q105" s="247"/>
      <c r="R105" s="247"/>
      <c r="S105" s="250"/>
      <c r="T105" s="246"/>
      <c r="U105" s="247"/>
      <c r="V105" s="247"/>
      <c r="W105" s="247"/>
      <c r="X105" s="248"/>
      <c r="Y105" s="249"/>
      <c r="Z105" s="247"/>
      <c r="AA105" s="247"/>
      <c r="AB105" s="250"/>
      <c r="AC105" s="246"/>
      <c r="AD105" s="247"/>
      <c r="AE105" s="247"/>
      <c r="AF105" s="247"/>
      <c r="AG105" s="248"/>
      <c r="AH105" s="249"/>
      <c r="AI105" s="247"/>
      <c r="AJ105" s="247"/>
      <c r="AK105" s="250"/>
      <c r="AL105" s="246"/>
      <c r="AM105" s="247"/>
      <c r="AN105" s="247"/>
      <c r="AO105" s="248"/>
      <c r="AP105" s="249"/>
      <c r="AQ105" s="247"/>
      <c r="AR105" s="247"/>
      <c r="AS105" s="247"/>
      <c r="AT105" s="250"/>
      <c r="AU105" s="246"/>
      <c r="AV105" s="247"/>
      <c r="AW105" s="247"/>
      <c r="AX105" s="248"/>
      <c r="AY105" s="249"/>
      <c r="AZ105" s="247"/>
      <c r="BA105" s="247"/>
      <c r="BB105" s="250"/>
      <c r="BC105" s="246"/>
      <c r="BD105" s="247"/>
      <c r="BE105" s="247"/>
      <c r="BF105" s="247"/>
      <c r="BG105" s="248"/>
      <c r="BH105" s="103"/>
      <c r="BI105" s="89"/>
      <c r="BJ105" s="89"/>
      <c r="BK105" s="89"/>
      <c r="BL105" s="99"/>
    </row>
    <row r="106" spans="1:64" ht="16.2" thickBot="1" x14ac:dyDescent="0.35">
      <c r="A106" s="178" t="s">
        <v>486</v>
      </c>
      <c r="B106" s="180" t="s">
        <v>487</v>
      </c>
      <c r="C106" s="215"/>
      <c r="D106" s="110"/>
      <c r="E106" s="110"/>
      <c r="F106" s="110"/>
      <c r="G106" s="216"/>
      <c r="H106" s="104"/>
      <c r="I106" s="100"/>
      <c r="J106" s="100"/>
      <c r="K106" s="107"/>
      <c r="L106" s="215"/>
      <c r="M106" s="110"/>
      <c r="N106" s="110"/>
      <c r="O106" s="216"/>
      <c r="P106" s="104"/>
      <c r="Q106" s="100"/>
      <c r="R106" s="100"/>
      <c r="S106" s="107"/>
      <c r="T106" s="215"/>
      <c r="U106" s="110"/>
      <c r="V106" s="110"/>
      <c r="W106" s="110"/>
      <c r="X106" s="216"/>
      <c r="Y106" s="104"/>
      <c r="Z106" s="100"/>
      <c r="AA106" s="100"/>
      <c r="AB106" s="107"/>
      <c r="AC106" s="215"/>
      <c r="AD106" s="110"/>
      <c r="AE106" s="110"/>
      <c r="AF106" s="110"/>
      <c r="AG106" s="216"/>
      <c r="AH106" s="104"/>
      <c r="AI106" s="100"/>
      <c r="AJ106" s="100"/>
      <c r="AK106" s="107"/>
      <c r="AL106" s="215"/>
      <c r="AM106" s="110"/>
      <c r="AN106" s="110"/>
      <c r="AO106" s="216"/>
      <c r="AP106" s="104"/>
      <c r="AQ106" s="100"/>
      <c r="AR106" s="100"/>
      <c r="AS106" s="100"/>
      <c r="AT106" s="107"/>
      <c r="AU106" s="215"/>
      <c r="AV106" s="110"/>
      <c r="AW106" s="110"/>
      <c r="AX106" s="216"/>
      <c r="AY106" s="104"/>
      <c r="AZ106" s="100"/>
      <c r="BA106" s="100"/>
      <c r="BB106" s="107"/>
      <c r="BC106" s="253"/>
      <c r="BD106" s="251"/>
      <c r="BE106" s="251"/>
      <c r="BF106" s="251"/>
      <c r="BG106" s="254"/>
      <c r="BH106" s="255"/>
      <c r="BI106" s="251"/>
      <c r="BJ106" s="251"/>
      <c r="BK106" s="251"/>
      <c r="BL106" s="254"/>
    </row>
    <row r="107" spans="1:64" ht="15" thickBot="1" x14ac:dyDescent="0.35">
      <c r="A107" s="325" t="s">
        <v>515</v>
      </c>
      <c r="B107" s="281" t="s">
        <v>516</v>
      </c>
      <c r="C107" s="296" t="s">
        <v>684</v>
      </c>
      <c r="D107" s="297"/>
      <c r="E107" s="297"/>
      <c r="F107" s="297"/>
      <c r="G107" s="298"/>
      <c r="H107" s="316" t="s">
        <v>686</v>
      </c>
      <c r="I107" s="317"/>
      <c r="J107" s="317"/>
      <c r="K107" s="318"/>
      <c r="L107" s="296" t="s">
        <v>687</v>
      </c>
      <c r="M107" s="297"/>
      <c r="N107" s="297"/>
      <c r="O107" s="298"/>
      <c r="P107" s="316" t="s">
        <v>688</v>
      </c>
      <c r="Q107" s="317"/>
      <c r="R107" s="317"/>
      <c r="S107" s="318"/>
      <c r="T107" s="296" t="s">
        <v>689</v>
      </c>
      <c r="U107" s="297"/>
      <c r="V107" s="297"/>
      <c r="W107" s="297"/>
      <c r="X107" s="298"/>
      <c r="Y107" s="316" t="s">
        <v>690</v>
      </c>
      <c r="Z107" s="317"/>
      <c r="AA107" s="317"/>
      <c r="AB107" s="318"/>
      <c r="AC107" s="296" t="s">
        <v>691</v>
      </c>
      <c r="AD107" s="297"/>
      <c r="AE107" s="297"/>
      <c r="AF107" s="297"/>
      <c r="AG107" s="298"/>
      <c r="AH107" s="316" t="s">
        <v>692</v>
      </c>
      <c r="AI107" s="317"/>
      <c r="AJ107" s="317"/>
      <c r="AK107" s="318"/>
      <c r="AL107" s="296" t="s">
        <v>693</v>
      </c>
      <c r="AM107" s="297"/>
      <c r="AN107" s="297"/>
      <c r="AO107" s="298"/>
      <c r="AP107" s="305" t="s">
        <v>694</v>
      </c>
      <c r="AQ107" s="306"/>
      <c r="AR107" s="306"/>
      <c r="AS107" s="306"/>
      <c r="AT107" s="307"/>
      <c r="AU107" s="296" t="s">
        <v>695</v>
      </c>
      <c r="AV107" s="297"/>
      <c r="AW107" s="297"/>
      <c r="AX107" s="298"/>
      <c r="AY107" s="305" t="s">
        <v>696</v>
      </c>
      <c r="AZ107" s="306"/>
      <c r="BA107" s="306"/>
      <c r="BB107" s="307"/>
      <c r="BC107" s="296" t="s">
        <v>697</v>
      </c>
      <c r="BD107" s="297"/>
      <c r="BE107" s="297"/>
      <c r="BF107" s="297"/>
      <c r="BG107" s="298"/>
      <c r="BH107" s="305" t="s">
        <v>698</v>
      </c>
      <c r="BI107" s="306"/>
      <c r="BJ107" s="306"/>
      <c r="BK107" s="306"/>
      <c r="BL107" s="314"/>
    </row>
    <row r="108" spans="1:64" ht="16.2" customHeight="1" thickBot="1" x14ac:dyDescent="0.35">
      <c r="A108" s="326"/>
      <c r="B108" s="282"/>
      <c r="C108" s="296" t="s">
        <v>683</v>
      </c>
      <c r="D108" s="297"/>
      <c r="E108" s="297"/>
      <c r="F108" s="297"/>
      <c r="G108" s="298"/>
      <c r="H108" s="316" t="s">
        <v>685</v>
      </c>
      <c r="I108" s="317"/>
      <c r="J108" s="317"/>
      <c r="K108" s="318"/>
      <c r="L108" s="290" t="s">
        <v>685</v>
      </c>
      <c r="M108" s="291"/>
      <c r="N108" s="291"/>
      <c r="O108" s="292"/>
      <c r="P108" s="316" t="s">
        <v>685</v>
      </c>
      <c r="Q108" s="317"/>
      <c r="R108" s="317"/>
      <c r="S108" s="318"/>
      <c r="T108" s="296" t="s">
        <v>683</v>
      </c>
      <c r="U108" s="297"/>
      <c r="V108" s="297"/>
      <c r="W108" s="297"/>
      <c r="X108" s="298"/>
      <c r="Y108" s="316" t="s">
        <v>685</v>
      </c>
      <c r="Z108" s="317"/>
      <c r="AA108" s="317"/>
      <c r="AB108" s="318"/>
      <c r="AC108" s="296" t="s">
        <v>683</v>
      </c>
      <c r="AD108" s="297"/>
      <c r="AE108" s="297"/>
      <c r="AF108" s="297"/>
      <c r="AG108" s="298"/>
      <c r="AH108" s="316" t="s">
        <v>685</v>
      </c>
      <c r="AI108" s="317"/>
      <c r="AJ108" s="317"/>
      <c r="AK108" s="318"/>
      <c r="AL108" s="296" t="s">
        <v>685</v>
      </c>
      <c r="AM108" s="297"/>
      <c r="AN108" s="297"/>
      <c r="AO108" s="298"/>
      <c r="AP108" s="305" t="s">
        <v>683</v>
      </c>
      <c r="AQ108" s="306"/>
      <c r="AR108" s="306"/>
      <c r="AS108" s="306"/>
      <c r="AT108" s="307"/>
      <c r="AU108" s="296" t="s">
        <v>685</v>
      </c>
      <c r="AV108" s="297"/>
      <c r="AW108" s="297"/>
      <c r="AX108" s="298"/>
      <c r="AY108" s="305" t="s">
        <v>685</v>
      </c>
      <c r="AZ108" s="306"/>
      <c r="BA108" s="306"/>
      <c r="BB108" s="307"/>
      <c r="BC108" s="296" t="s">
        <v>683</v>
      </c>
      <c r="BD108" s="297"/>
      <c r="BE108" s="297"/>
      <c r="BF108" s="297"/>
      <c r="BG108" s="298"/>
      <c r="BH108" s="305" t="s">
        <v>683</v>
      </c>
      <c r="BI108" s="306"/>
      <c r="BJ108" s="306"/>
      <c r="BK108" s="306"/>
      <c r="BL108" s="314"/>
    </row>
    <row r="109" spans="1:64" ht="15" thickBot="1" x14ac:dyDescent="0.35">
      <c r="A109" s="327"/>
      <c r="B109" s="283"/>
      <c r="C109" s="206">
        <v>1</v>
      </c>
      <c r="D109" s="207">
        <v>2</v>
      </c>
      <c r="E109" s="208">
        <v>3</v>
      </c>
      <c r="F109" s="207">
        <v>4</v>
      </c>
      <c r="G109" s="209">
        <v>5</v>
      </c>
      <c r="H109" s="92">
        <v>1</v>
      </c>
      <c r="I109" s="91">
        <v>2</v>
      </c>
      <c r="J109" s="92">
        <v>3</v>
      </c>
      <c r="K109" s="90">
        <v>4</v>
      </c>
      <c r="L109" s="226">
        <v>1</v>
      </c>
      <c r="M109" s="207">
        <v>2</v>
      </c>
      <c r="N109" s="227">
        <v>3</v>
      </c>
      <c r="O109" s="207">
        <v>4</v>
      </c>
      <c r="P109" s="92">
        <v>1</v>
      </c>
      <c r="Q109" s="91">
        <v>2</v>
      </c>
      <c r="R109" s="92">
        <v>3</v>
      </c>
      <c r="S109" s="90">
        <v>4</v>
      </c>
      <c r="T109" s="226">
        <v>1</v>
      </c>
      <c r="U109" s="207">
        <v>2</v>
      </c>
      <c r="V109" s="227">
        <v>3</v>
      </c>
      <c r="W109" s="207">
        <v>4</v>
      </c>
      <c r="X109" s="236">
        <v>5</v>
      </c>
      <c r="Y109" s="92">
        <v>1</v>
      </c>
      <c r="Z109" s="91">
        <v>2</v>
      </c>
      <c r="AA109" s="92">
        <v>3</v>
      </c>
      <c r="AB109" s="90">
        <v>4</v>
      </c>
      <c r="AC109" s="226">
        <v>1</v>
      </c>
      <c r="AD109" s="207">
        <v>2</v>
      </c>
      <c r="AE109" s="227">
        <v>3</v>
      </c>
      <c r="AF109" s="207">
        <v>4</v>
      </c>
      <c r="AG109" s="236">
        <v>5</v>
      </c>
      <c r="AH109" s="92">
        <v>1</v>
      </c>
      <c r="AI109" s="91">
        <v>2</v>
      </c>
      <c r="AJ109" s="92">
        <v>3</v>
      </c>
      <c r="AK109" s="90">
        <v>4</v>
      </c>
      <c r="AL109" s="226">
        <v>1</v>
      </c>
      <c r="AM109" s="207">
        <v>2</v>
      </c>
      <c r="AN109" s="227">
        <v>3</v>
      </c>
      <c r="AO109" s="207">
        <v>4</v>
      </c>
      <c r="AP109" s="95">
        <v>1</v>
      </c>
      <c r="AQ109" s="94">
        <v>2</v>
      </c>
      <c r="AR109" s="95">
        <v>3</v>
      </c>
      <c r="AS109" s="94">
        <v>4</v>
      </c>
      <c r="AT109" s="95">
        <v>5</v>
      </c>
      <c r="AU109" s="226">
        <v>1</v>
      </c>
      <c r="AV109" s="207">
        <v>2</v>
      </c>
      <c r="AW109" s="227">
        <v>3</v>
      </c>
      <c r="AX109" s="207">
        <v>4</v>
      </c>
      <c r="AY109" s="95">
        <v>1</v>
      </c>
      <c r="AZ109" s="94">
        <v>2</v>
      </c>
      <c r="BA109" s="95">
        <v>3</v>
      </c>
      <c r="BB109" s="93">
        <v>4</v>
      </c>
      <c r="BC109" s="226">
        <v>1</v>
      </c>
      <c r="BD109" s="207">
        <v>2</v>
      </c>
      <c r="BE109" s="227">
        <v>3</v>
      </c>
      <c r="BF109" s="207">
        <v>4</v>
      </c>
      <c r="BG109" s="236">
        <v>5</v>
      </c>
      <c r="BH109" s="95">
        <v>1</v>
      </c>
      <c r="BI109" s="94">
        <v>2</v>
      </c>
      <c r="BJ109" s="95">
        <v>3</v>
      </c>
      <c r="BK109" s="94">
        <v>4</v>
      </c>
      <c r="BL109" s="96">
        <v>5</v>
      </c>
    </row>
    <row r="110" spans="1:64" ht="12.75" customHeight="1" x14ac:dyDescent="0.3">
      <c r="A110" s="173" t="s">
        <v>517</v>
      </c>
      <c r="B110" s="191" t="s">
        <v>518</v>
      </c>
      <c r="C110" s="147"/>
      <c r="D110" s="108"/>
      <c r="E110" s="108"/>
      <c r="F110" s="108"/>
      <c r="G110" s="148"/>
      <c r="H110" s="102"/>
      <c r="I110" s="97"/>
      <c r="J110" s="97"/>
      <c r="K110" s="105"/>
      <c r="L110" s="147"/>
      <c r="M110" s="108"/>
      <c r="N110" s="108"/>
      <c r="O110" s="148"/>
      <c r="P110" s="102"/>
      <c r="Q110" s="97"/>
      <c r="R110" s="97"/>
      <c r="S110" s="105"/>
      <c r="T110" s="147"/>
      <c r="U110" s="108"/>
      <c r="V110" s="108"/>
      <c r="W110" s="108"/>
      <c r="X110" s="148"/>
      <c r="Y110" s="102"/>
      <c r="Z110" s="97"/>
      <c r="AA110" s="97"/>
      <c r="AB110" s="105"/>
      <c r="AC110" s="147"/>
      <c r="AD110" s="108"/>
      <c r="AE110" s="108"/>
      <c r="AF110" s="108"/>
      <c r="AG110" s="148"/>
      <c r="AH110" s="102"/>
      <c r="AI110" s="97"/>
      <c r="AJ110" s="97"/>
      <c r="AK110" s="105"/>
      <c r="AL110" s="147"/>
      <c r="AM110" s="108"/>
      <c r="AN110" s="108"/>
      <c r="AO110" s="148"/>
      <c r="AP110" s="102"/>
      <c r="AQ110" s="97"/>
      <c r="AR110" s="97"/>
      <c r="AS110" s="97"/>
      <c r="AT110" s="105"/>
      <c r="AU110" s="147"/>
      <c r="AV110" s="108"/>
      <c r="AW110" s="108"/>
      <c r="AX110" s="148"/>
      <c r="AY110" s="102"/>
      <c r="AZ110" s="97"/>
      <c r="BA110" s="97"/>
      <c r="BB110" s="105"/>
      <c r="BC110" s="239"/>
      <c r="BD110" s="240"/>
      <c r="BE110" s="240"/>
      <c r="BF110" s="240"/>
      <c r="BG110" s="257"/>
      <c r="BH110" s="258"/>
      <c r="BI110" s="240"/>
      <c r="BJ110" s="240"/>
      <c r="BK110" s="240"/>
      <c r="BL110" s="257"/>
    </row>
    <row r="111" spans="1:64" ht="12.75" customHeight="1" thickBot="1" x14ac:dyDescent="0.35">
      <c r="A111" s="174" t="s">
        <v>534</v>
      </c>
      <c r="B111" s="192" t="s">
        <v>535</v>
      </c>
      <c r="C111" s="210"/>
      <c r="D111" s="211"/>
      <c r="E111" s="211"/>
      <c r="F111" s="211"/>
      <c r="G111" s="212"/>
      <c r="H111" s="146"/>
      <c r="I111" s="144"/>
      <c r="J111" s="144"/>
      <c r="K111" s="228"/>
      <c r="L111" s="210"/>
      <c r="M111" s="211"/>
      <c r="N111" s="211"/>
      <c r="O111" s="212"/>
      <c r="P111" s="146"/>
      <c r="Q111" s="144"/>
      <c r="R111" s="144"/>
      <c r="S111" s="228"/>
      <c r="T111" s="210"/>
      <c r="U111" s="211"/>
      <c r="V111" s="211"/>
      <c r="W111" s="211"/>
      <c r="X111" s="212"/>
      <c r="Y111" s="146"/>
      <c r="Z111" s="144"/>
      <c r="AA111" s="144"/>
      <c r="AB111" s="228"/>
      <c r="AC111" s="210"/>
      <c r="AD111" s="211"/>
      <c r="AE111" s="211"/>
      <c r="AF111" s="211"/>
      <c r="AG111" s="212"/>
      <c r="AH111" s="146"/>
      <c r="AI111" s="144"/>
      <c r="AJ111" s="144"/>
      <c r="AK111" s="228"/>
      <c r="AL111" s="210"/>
      <c r="AM111" s="211"/>
      <c r="AN111" s="211"/>
      <c r="AO111" s="212"/>
      <c r="AP111" s="146"/>
      <c r="AQ111" s="144"/>
      <c r="AR111" s="144"/>
      <c r="AS111" s="144"/>
      <c r="AT111" s="228"/>
      <c r="AU111" s="210"/>
      <c r="AV111" s="211"/>
      <c r="AW111" s="211"/>
      <c r="AX111" s="212"/>
      <c r="AY111" s="146"/>
      <c r="AZ111" s="144"/>
      <c r="BA111" s="144"/>
      <c r="BB111" s="228"/>
      <c r="BC111" s="241"/>
      <c r="BD111" s="242"/>
      <c r="BE111" s="242"/>
      <c r="BF111" s="242"/>
      <c r="BG111" s="243"/>
      <c r="BH111" s="244"/>
      <c r="BI111" s="242"/>
      <c r="BJ111" s="242"/>
      <c r="BK111" s="242"/>
      <c r="BL111" s="243"/>
    </row>
    <row r="112" spans="1:64" ht="18" thickBot="1" x14ac:dyDescent="0.35">
      <c r="A112" s="175" t="s">
        <v>155</v>
      </c>
      <c r="B112" s="193" t="s">
        <v>562</v>
      </c>
      <c r="C112" s="220"/>
      <c r="D112" s="221"/>
      <c r="E112" s="221"/>
      <c r="F112" s="221"/>
      <c r="G112" s="222"/>
      <c r="H112" s="204"/>
      <c r="I112" s="189"/>
      <c r="J112" s="189"/>
      <c r="K112" s="234"/>
      <c r="L112" s="220"/>
      <c r="M112" s="221"/>
      <c r="N112" s="221"/>
      <c r="O112" s="222"/>
      <c r="P112" s="204"/>
      <c r="Q112" s="189"/>
      <c r="R112" s="189"/>
      <c r="S112" s="234"/>
      <c r="T112" s="220"/>
      <c r="U112" s="221"/>
      <c r="V112" s="221"/>
      <c r="W112" s="221"/>
      <c r="X112" s="222"/>
      <c r="Y112" s="204"/>
      <c r="Z112" s="189"/>
      <c r="AA112" s="189"/>
      <c r="AB112" s="234"/>
      <c r="AC112" s="220"/>
      <c r="AD112" s="221"/>
      <c r="AE112" s="221"/>
      <c r="AF112" s="221"/>
      <c r="AG112" s="222"/>
      <c r="AH112" s="204"/>
      <c r="AI112" s="189"/>
      <c r="AJ112" s="189"/>
      <c r="AK112" s="234"/>
      <c r="AL112" s="220"/>
      <c r="AM112" s="221"/>
      <c r="AN112" s="221"/>
      <c r="AO112" s="222"/>
      <c r="AP112" s="204"/>
      <c r="AQ112" s="189"/>
      <c r="AR112" s="189"/>
      <c r="AS112" s="189"/>
      <c r="AT112" s="234"/>
      <c r="AU112" s="220"/>
      <c r="AV112" s="221"/>
      <c r="AW112" s="221"/>
      <c r="AX112" s="222"/>
      <c r="AY112" s="204"/>
      <c r="AZ112" s="189"/>
      <c r="BA112" s="189"/>
      <c r="BB112" s="234"/>
      <c r="BC112" s="220"/>
      <c r="BD112" s="221"/>
      <c r="BE112" s="221"/>
      <c r="BF112" s="221"/>
      <c r="BG112" s="222"/>
      <c r="BH112" s="204"/>
      <c r="BI112" s="189"/>
      <c r="BJ112" s="189"/>
      <c r="BK112" s="189"/>
      <c r="BL112" s="190"/>
    </row>
    <row r="113" spans="1:64" ht="18" customHeight="1" thickBot="1" x14ac:dyDescent="0.35">
      <c r="A113" s="337" t="s">
        <v>176</v>
      </c>
      <c r="B113" s="287" t="s">
        <v>565</v>
      </c>
      <c r="C113" s="296" t="s">
        <v>684</v>
      </c>
      <c r="D113" s="297"/>
      <c r="E113" s="297"/>
      <c r="F113" s="297"/>
      <c r="G113" s="298"/>
      <c r="H113" s="316" t="s">
        <v>686</v>
      </c>
      <c r="I113" s="317"/>
      <c r="J113" s="317"/>
      <c r="K113" s="318"/>
      <c r="L113" s="296" t="s">
        <v>687</v>
      </c>
      <c r="M113" s="297"/>
      <c r="N113" s="297"/>
      <c r="O113" s="298"/>
      <c r="P113" s="316" t="s">
        <v>688</v>
      </c>
      <c r="Q113" s="317"/>
      <c r="R113" s="317"/>
      <c r="S113" s="318"/>
      <c r="T113" s="296" t="s">
        <v>689</v>
      </c>
      <c r="U113" s="297"/>
      <c r="V113" s="297"/>
      <c r="W113" s="297"/>
      <c r="X113" s="298"/>
      <c r="Y113" s="316" t="s">
        <v>690</v>
      </c>
      <c r="Z113" s="317"/>
      <c r="AA113" s="317"/>
      <c r="AB113" s="318"/>
      <c r="AC113" s="296" t="s">
        <v>691</v>
      </c>
      <c r="AD113" s="297"/>
      <c r="AE113" s="297"/>
      <c r="AF113" s="297"/>
      <c r="AG113" s="298"/>
      <c r="AH113" s="316" t="s">
        <v>692</v>
      </c>
      <c r="AI113" s="317"/>
      <c r="AJ113" s="317"/>
      <c r="AK113" s="318"/>
      <c r="AL113" s="296" t="s">
        <v>693</v>
      </c>
      <c r="AM113" s="297"/>
      <c r="AN113" s="297"/>
      <c r="AO113" s="298"/>
      <c r="AP113" s="305" t="s">
        <v>694</v>
      </c>
      <c r="AQ113" s="306"/>
      <c r="AR113" s="306"/>
      <c r="AS113" s="306"/>
      <c r="AT113" s="307"/>
      <c r="AU113" s="296" t="s">
        <v>695</v>
      </c>
      <c r="AV113" s="297"/>
      <c r="AW113" s="297"/>
      <c r="AX113" s="298"/>
      <c r="AY113" s="305" t="s">
        <v>696</v>
      </c>
      <c r="AZ113" s="306"/>
      <c r="BA113" s="306"/>
      <c r="BB113" s="307"/>
      <c r="BC113" s="296" t="s">
        <v>697</v>
      </c>
      <c r="BD113" s="297"/>
      <c r="BE113" s="297"/>
      <c r="BF113" s="297"/>
      <c r="BG113" s="298"/>
      <c r="BH113" s="305" t="s">
        <v>698</v>
      </c>
      <c r="BI113" s="306"/>
      <c r="BJ113" s="306"/>
      <c r="BK113" s="306"/>
      <c r="BL113" s="314"/>
    </row>
    <row r="114" spans="1:64" ht="15" thickBot="1" x14ac:dyDescent="0.35">
      <c r="A114" s="338"/>
      <c r="B114" s="288"/>
      <c r="C114" s="296" t="s">
        <v>683</v>
      </c>
      <c r="D114" s="297"/>
      <c r="E114" s="297"/>
      <c r="F114" s="297"/>
      <c r="G114" s="298"/>
      <c r="H114" s="316" t="s">
        <v>685</v>
      </c>
      <c r="I114" s="317"/>
      <c r="J114" s="317"/>
      <c r="K114" s="318"/>
      <c r="L114" s="290" t="s">
        <v>685</v>
      </c>
      <c r="M114" s="291"/>
      <c r="N114" s="291"/>
      <c r="O114" s="292"/>
      <c r="P114" s="316" t="s">
        <v>685</v>
      </c>
      <c r="Q114" s="317"/>
      <c r="R114" s="317"/>
      <c r="S114" s="318"/>
      <c r="T114" s="296" t="s">
        <v>683</v>
      </c>
      <c r="U114" s="297"/>
      <c r="V114" s="297"/>
      <c r="W114" s="297"/>
      <c r="X114" s="298"/>
      <c r="Y114" s="316" t="s">
        <v>685</v>
      </c>
      <c r="Z114" s="317"/>
      <c r="AA114" s="317"/>
      <c r="AB114" s="318"/>
      <c r="AC114" s="296" t="s">
        <v>683</v>
      </c>
      <c r="AD114" s="297"/>
      <c r="AE114" s="297"/>
      <c r="AF114" s="297"/>
      <c r="AG114" s="298"/>
      <c r="AH114" s="316" t="s">
        <v>685</v>
      </c>
      <c r="AI114" s="317"/>
      <c r="AJ114" s="317"/>
      <c r="AK114" s="318"/>
      <c r="AL114" s="296" t="s">
        <v>685</v>
      </c>
      <c r="AM114" s="297"/>
      <c r="AN114" s="297"/>
      <c r="AO114" s="298"/>
      <c r="AP114" s="305" t="s">
        <v>683</v>
      </c>
      <c r="AQ114" s="306"/>
      <c r="AR114" s="306"/>
      <c r="AS114" s="306"/>
      <c r="AT114" s="307"/>
      <c r="AU114" s="296" t="s">
        <v>685</v>
      </c>
      <c r="AV114" s="297"/>
      <c r="AW114" s="297"/>
      <c r="AX114" s="298"/>
      <c r="AY114" s="305" t="s">
        <v>685</v>
      </c>
      <c r="AZ114" s="306"/>
      <c r="BA114" s="306"/>
      <c r="BB114" s="307"/>
      <c r="BC114" s="296" t="s">
        <v>683</v>
      </c>
      <c r="BD114" s="297"/>
      <c r="BE114" s="297"/>
      <c r="BF114" s="297"/>
      <c r="BG114" s="298"/>
      <c r="BH114" s="305" t="s">
        <v>683</v>
      </c>
      <c r="BI114" s="306"/>
      <c r="BJ114" s="306"/>
      <c r="BK114" s="306"/>
      <c r="BL114" s="314"/>
    </row>
    <row r="115" spans="1:64" ht="15" thickBot="1" x14ac:dyDescent="0.35">
      <c r="A115" s="339"/>
      <c r="B115" s="289"/>
      <c r="C115" s="206">
        <v>1</v>
      </c>
      <c r="D115" s="207">
        <v>2</v>
      </c>
      <c r="E115" s="208">
        <v>3</v>
      </c>
      <c r="F115" s="207">
        <v>4</v>
      </c>
      <c r="G115" s="209">
        <v>5</v>
      </c>
      <c r="H115" s="92">
        <v>1</v>
      </c>
      <c r="I115" s="91">
        <v>2</v>
      </c>
      <c r="J115" s="92">
        <v>3</v>
      </c>
      <c r="K115" s="90">
        <v>4</v>
      </c>
      <c r="L115" s="226">
        <v>1</v>
      </c>
      <c r="M115" s="207">
        <v>2</v>
      </c>
      <c r="N115" s="227">
        <v>3</v>
      </c>
      <c r="O115" s="207">
        <v>4</v>
      </c>
      <c r="P115" s="92">
        <v>1</v>
      </c>
      <c r="Q115" s="91">
        <v>2</v>
      </c>
      <c r="R115" s="92">
        <v>3</v>
      </c>
      <c r="S115" s="90">
        <v>4</v>
      </c>
      <c r="T115" s="226">
        <v>1</v>
      </c>
      <c r="U115" s="207">
        <v>2</v>
      </c>
      <c r="V115" s="227">
        <v>3</v>
      </c>
      <c r="W115" s="207">
        <v>4</v>
      </c>
      <c r="X115" s="236">
        <v>5</v>
      </c>
      <c r="Y115" s="92">
        <v>1</v>
      </c>
      <c r="Z115" s="91">
        <v>2</v>
      </c>
      <c r="AA115" s="92">
        <v>3</v>
      </c>
      <c r="AB115" s="90">
        <v>4</v>
      </c>
      <c r="AC115" s="226">
        <v>1</v>
      </c>
      <c r="AD115" s="207">
        <v>2</v>
      </c>
      <c r="AE115" s="227">
        <v>3</v>
      </c>
      <c r="AF115" s="207">
        <v>4</v>
      </c>
      <c r="AG115" s="236">
        <v>5</v>
      </c>
      <c r="AH115" s="92">
        <v>1</v>
      </c>
      <c r="AI115" s="91">
        <v>2</v>
      </c>
      <c r="AJ115" s="92">
        <v>3</v>
      </c>
      <c r="AK115" s="90">
        <v>4</v>
      </c>
      <c r="AL115" s="226">
        <v>1</v>
      </c>
      <c r="AM115" s="207">
        <v>2</v>
      </c>
      <c r="AN115" s="227">
        <v>3</v>
      </c>
      <c r="AO115" s="207">
        <v>4</v>
      </c>
      <c r="AP115" s="95">
        <v>1</v>
      </c>
      <c r="AQ115" s="94">
        <v>2</v>
      </c>
      <c r="AR115" s="95">
        <v>3</v>
      </c>
      <c r="AS115" s="94">
        <v>4</v>
      </c>
      <c r="AT115" s="95">
        <v>5</v>
      </c>
      <c r="AU115" s="226">
        <v>1</v>
      </c>
      <c r="AV115" s="207">
        <v>2</v>
      </c>
      <c r="AW115" s="227">
        <v>3</v>
      </c>
      <c r="AX115" s="207">
        <v>4</v>
      </c>
      <c r="AY115" s="95">
        <v>1</v>
      </c>
      <c r="AZ115" s="94">
        <v>2</v>
      </c>
      <c r="BA115" s="95">
        <v>3</v>
      </c>
      <c r="BB115" s="93">
        <v>4</v>
      </c>
      <c r="BC115" s="226">
        <v>1</v>
      </c>
      <c r="BD115" s="207">
        <v>2</v>
      </c>
      <c r="BE115" s="227">
        <v>3</v>
      </c>
      <c r="BF115" s="207">
        <v>4</v>
      </c>
      <c r="BG115" s="236">
        <v>5</v>
      </c>
      <c r="BH115" s="95">
        <v>1</v>
      </c>
      <c r="BI115" s="94">
        <v>2</v>
      </c>
      <c r="BJ115" s="95">
        <v>3</v>
      </c>
      <c r="BK115" s="94">
        <v>4</v>
      </c>
      <c r="BL115" s="96">
        <v>5</v>
      </c>
    </row>
    <row r="116" spans="1:64" ht="12.75" customHeight="1" x14ac:dyDescent="0.3">
      <c r="A116" s="162" t="s">
        <v>566</v>
      </c>
      <c r="B116" s="165" t="s">
        <v>567</v>
      </c>
      <c r="C116" s="147"/>
      <c r="D116" s="108"/>
      <c r="E116" s="108"/>
      <c r="F116" s="108"/>
      <c r="G116" s="148"/>
      <c r="H116" s="102"/>
      <c r="I116" s="97"/>
      <c r="J116" s="97"/>
      <c r="K116" s="105"/>
      <c r="L116" s="147"/>
      <c r="M116" s="108"/>
      <c r="N116" s="108"/>
      <c r="O116" s="148"/>
      <c r="P116" s="102"/>
      <c r="Q116" s="97"/>
      <c r="R116" s="97"/>
      <c r="S116" s="105"/>
      <c r="T116" s="147"/>
      <c r="U116" s="108"/>
      <c r="V116" s="108"/>
      <c r="W116" s="108"/>
      <c r="X116" s="148"/>
      <c r="Y116" s="102"/>
      <c r="Z116" s="97"/>
      <c r="AA116" s="97"/>
      <c r="AB116" s="105"/>
      <c r="AC116" s="147"/>
      <c r="AD116" s="108"/>
      <c r="AE116" s="108"/>
      <c r="AF116" s="108"/>
      <c r="AG116" s="148"/>
      <c r="AH116" s="102"/>
      <c r="AI116" s="97"/>
      <c r="AJ116" s="97"/>
      <c r="AK116" s="105"/>
      <c r="AL116" s="147"/>
      <c r="AM116" s="108"/>
      <c r="AN116" s="108"/>
      <c r="AO116" s="148"/>
      <c r="AP116" s="102"/>
      <c r="AQ116" s="97"/>
      <c r="AR116" s="97"/>
      <c r="AS116" s="97"/>
      <c r="AT116" s="105"/>
      <c r="AU116" s="239"/>
      <c r="AV116" s="240"/>
      <c r="AW116" s="240"/>
      <c r="AX116" s="257"/>
      <c r="AY116" s="258"/>
      <c r="AZ116" s="240"/>
      <c r="BA116" s="240"/>
      <c r="BB116" s="256"/>
      <c r="BC116" s="239"/>
      <c r="BD116" s="240"/>
      <c r="BE116" s="240"/>
      <c r="BF116" s="240"/>
      <c r="BG116" s="257"/>
      <c r="BH116" s="258"/>
      <c r="BI116" s="240"/>
      <c r="BJ116" s="240"/>
      <c r="BK116" s="240"/>
      <c r="BL116" s="257"/>
    </row>
    <row r="117" spans="1:64" ht="12.75" customHeight="1" x14ac:dyDescent="0.3">
      <c r="A117" s="133" t="s">
        <v>585</v>
      </c>
      <c r="B117" s="139" t="s">
        <v>586</v>
      </c>
      <c r="C117" s="213"/>
      <c r="D117" s="109"/>
      <c r="E117" s="109"/>
      <c r="F117" s="109"/>
      <c r="G117" s="214"/>
      <c r="H117" s="103"/>
      <c r="I117" s="89"/>
      <c r="J117" s="89"/>
      <c r="K117" s="106"/>
      <c r="L117" s="213"/>
      <c r="M117" s="109"/>
      <c r="N117" s="109"/>
      <c r="O117" s="214"/>
      <c r="P117" s="103"/>
      <c r="Q117" s="89"/>
      <c r="R117" s="89"/>
      <c r="S117" s="106"/>
      <c r="T117" s="213"/>
      <c r="U117" s="109"/>
      <c r="V117" s="109"/>
      <c r="W117" s="109"/>
      <c r="X117" s="214"/>
      <c r="Y117" s="103"/>
      <c r="Z117" s="89"/>
      <c r="AA117" s="89"/>
      <c r="AB117" s="106"/>
      <c r="AC117" s="213"/>
      <c r="AD117" s="109"/>
      <c r="AE117" s="109"/>
      <c r="AF117" s="109"/>
      <c r="AG117" s="214"/>
      <c r="AH117" s="103"/>
      <c r="AI117" s="89"/>
      <c r="AJ117" s="89"/>
      <c r="AK117" s="106"/>
      <c r="AL117" s="213"/>
      <c r="AM117" s="109"/>
      <c r="AN117" s="109"/>
      <c r="AO117" s="214"/>
      <c r="AP117" s="103"/>
      <c r="AQ117" s="89"/>
      <c r="AR117" s="89"/>
      <c r="AS117" s="89"/>
      <c r="AT117" s="106"/>
      <c r="AU117" s="246"/>
      <c r="AV117" s="247"/>
      <c r="AW117" s="247"/>
      <c r="AX117" s="248"/>
      <c r="AY117" s="249"/>
      <c r="AZ117" s="247"/>
      <c r="BA117" s="247"/>
      <c r="BB117" s="250"/>
      <c r="BC117" s="246"/>
      <c r="BD117" s="247"/>
      <c r="BE117" s="247"/>
      <c r="BF117" s="247"/>
      <c r="BG117" s="248"/>
      <c r="BH117" s="249"/>
      <c r="BI117" s="247"/>
      <c r="BJ117" s="247"/>
      <c r="BK117" s="247"/>
      <c r="BL117" s="248"/>
    </row>
    <row r="118" spans="1:64" ht="12.75" customHeight="1" thickBot="1" x14ac:dyDescent="0.35">
      <c r="A118" s="138" t="s">
        <v>591</v>
      </c>
      <c r="B118" s="141" t="s">
        <v>592</v>
      </c>
      <c r="C118" s="215"/>
      <c r="D118" s="110"/>
      <c r="E118" s="110"/>
      <c r="F118" s="110"/>
      <c r="G118" s="216"/>
      <c r="H118" s="104"/>
      <c r="I118" s="100"/>
      <c r="J118" s="100"/>
      <c r="K118" s="107"/>
      <c r="L118" s="215"/>
      <c r="M118" s="110"/>
      <c r="N118" s="110"/>
      <c r="O118" s="216"/>
      <c r="P118" s="104"/>
      <c r="Q118" s="100"/>
      <c r="R118" s="100"/>
      <c r="S118" s="107"/>
      <c r="T118" s="215"/>
      <c r="U118" s="110"/>
      <c r="V118" s="110"/>
      <c r="W118" s="110"/>
      <c r="X118" s="216"/>
      <c r="Y118" s="104"/>
      <c r="Z118" s="100"/>
      <c r="AA118" s="100"/>
      <c r="AB118" s="107"/>
      <c r="AC118" s="215"/>
      <c r="AD118" s="110"/>
      <c r="AE118" s="110"/>
      <c r="AF118" s="110"/>
      <c r="AG118" s="216"/>
      <c r="AH118" s="104"/>
      <c r="AI118" s="100"/>
      <c r="AJ118" s="100"/>
      <c r="AK118" s="107"/>
      <c r="AL118" s="215"/>
      <c r="AM118" s="110"/>
      <c r="AN118" s="110"/>
      <c r="AO118" s="216"/>
      <c r="AP118" s="104"/>
      <c r="AQ118" s="100"/>
      <c r="AR118" s="100"/>
      <c r="AS118" s="100"/>
      <c r="AT118" s="107"/>
      <c r="AU118" s="253"/>
      <c r="AV118" s="251"/>
      <c r="AW118" s="251"/>
      <c r="AX118" s="254"/>
      <c r="AY118" s="255"/>
      <c r="AZ118" s="251"/>
      <c r="BA118" s="251"/>
      <c r="BB118" s="252"/>
      <c r="BC118" s="253"/>
      <c r="BD118" s="251"/>
      <c r="BE118" s="251"/>
      <c r="BF118" s="251"/>
      <c r="BG118" s="254"/>
      <c r="BH118" s="255"/>
      <c r="BI118" s="251"/>
      <c r="BJ118" s="251"/>
      <c r="BK118" s="251"/>
      <c r="BL118" s="254"/>
    </row>
    <row r="119" spans="1:64" ht="12.75" customHeight="1" thickBot="1" x14ac:dyDescent="0.35">
      <c r="A119" s="331" t="s">
        <v>187</v>
      </c>
      <c r="B119" s="287" t="s">
        <v>617</v>
      </c>
      <c r="C119" s="296" t="s">
        <v>684</v>
      </c>
      <c r="D119" s="297"/>
      <c r="E119" s="297"/>
      <c r="F119" s="297"/>
      <c r="G119" s="298"/>
      <c r="H119" s="316" t="s">
        <v>686</v>
      </c>
      <c r="I119" s="317"/>
      <c r="J119" s="317"/>
      <c r="K119" s="318"/>
      <c r="L119" s="296" t="s">
        <v>687</v>
      </c>
      <c r="M119" s="297"/>
      <c r="N119" s="297"/>
      <c r="O119" s="298"/>
      <c r="P119" s="316" t="s">
        <v>688</v>
      </c>
      <c r="Q119" s="317"/>
      <c r="R119" s="317"/>
      <c r="S119" s="318"/>
      <c r="T119" s="296" t="s">
        <v>689</v>
      </c>
      <c r="U119" s="297"/>
      <c r="V119" s="297"/>
      <c r="W119" s="297"/>
      <c r="X119" s="298"/>
      <c r="Y119" s="316" t="s">
        <v>690</v>
      </c>
      <c r="Z119" s="317"/>
      <c r="AA119" s="317"/>
      <c r="AB119" s="318"/>
      <c r="AC119" s="296" t="s">
        <v>691</v>
      </c>
      <c r="AD119" s="297"/>
      <c r="AE119" s="297"/>
      <c r="AF119" s="297"/>
      <c r="AG119" s="298"/>
      <c r="AH119" s="316" t="s">
        <v>692</v>
      </c>
      <c r="AI119" s="317"/>
      <c r="AJ119" s="317"/>
      <c r="AK119" s="318"/>
      <c r="AL119" s="296" t="s">
        <v>693</v>
      </c>
      <c r="AM119" s="297"/>
      <c r="AN119" s="297"/>
      <c r="AO119" s="298"/>
      <c r="AP119" s="305" t="s">
        <v>694</v>
      </c>
      <c r="AQ119" s="306"/>
      <c r="AR119" s="306"/>
      <c r="AS119" s="306"/>
      <c r="AT119" s="307"/>
      <c r="AU119" s="296" t="s">
        <v>695</v>
      </c>
      <c r="AV119" s="297"/>
      <c r="AW119" s="297"/>
      <c r="AX119" s="298"/>
      <c r="AY119" s="305" t="s">
        <v>696</v>
      </c>
      <c r="AZ119" s="306"/>
      <c r="BA119" s="306"/>
      <c r="BB119" s="307"/>
      <c r="BC119" s="296" t="s">
        <v>697</v>
      </c>
      <c r="BD119" s="297"/>
      <c r="BE119" s="297"/>
      <c r="BF119" s="297"/>
      <c r="BG119" s="298"/>
      <c r="BH119" s="305" t="s">
        <v>698</v>
      </c>
      <c r="BI119" s="306"/>
      <c r="BJ119" s="306"/>
      <c r="BK119" s="306"/>
      <c r="BL119" s="314"/>
    </row>
    <row r="120" spans="1:64" ht="12.75" customHeight="1" thickBot="1" x14ac:dyDescent="0.35">
      <c r="A120" s="332"/>
      <c r="B120" s="288"/>
      <c r="C120" s="296" t="s">
        <v>683</v>
      </c>
      <c r="D120" s="297"/>
      <c r="E120" s="297"/>
      <c r="F120" s="297"/>
      <c r="G120" s="298"/>
      <c r="H120" s="316" t="s">
        <v>685</v>
      </c>
      <c r="I120" s="317"/>
      <c r="J120" s="317"/>
      <c r="K120" s="318"/>
      <c r="L120" s="290" t="s">
        <v>685</v>
      </c>
      <c r="M120" s="291"/>
      <c r="N120" s="291"/>
      <c r="O120" s="292"/>
      <c r="P120" s="316" t="s">
        <v>685</v>
      </c>
      <c r="Q120" s="317"/>
      <c r="R120" s="317"/>
      <c r="S120" s="318"/>
      <c r="T120" s="296" t="s">
        <v>683</v>
      </c>
      <c r="U120" s="297"/>
      <c r="V120" s="297"/>
      <c r="W120" s="297"/>
      <c r="X120" s="298"/>
      <c r="Y120" s="316" t="s">
        <v>685</v>
      </c>
      <c r="Z120" s="317"/>
      <c r="AA120" s="317"/>
      <c r="AB120" s="318"/>
      <c r="AC120" s="296" t="s">
        <v>683</v>
      </c>
      <c r="AD120" s="297"/>
      <c r="AE120" s="297"/>
      <c r="AF120" s="297"/>
      <c r="AG120" s="298"/>
      <c r="AH120" s="316" t="s">
        <v>685</v>
      </c>
      <c r="AI120" s="317"/>
      <c r="AJ120" s="317"/>
      <c r="AK120" s="318"/>
      <c r="AL120" s="296" t="s">
        <v>685</v>
      </c>
      <c r="AM120" s="297"/>
      <c r="AN120" s="297"/>
      <c r="AO120" s="298"/>
      <c r="AP120" s="305" t="s">
        <v>683</v>
      </c>
      <c r="AQ120" s="306"/>
      <c r="AR120" s="306"/>
      <c r="AS120" s="306"/>
      <c r="AT120" s="307"/>
      <c r="AU120" s="296" t="s">
        <v>685</v>
      </c>
      <c r="AV120" s="297"/>
      <c r="AW120" s="297"/>
      <c r="AX120" s="298"/>
      <c r="AY120" s="305" t="s">
        <v>685</v>
      </c>
      <c r="AZ120" s="306"/>
      <c r="BA120" s="306"/>
      <c r="BB120" s="307"/>
      <c r="BC120" s="296" t="s">
        <v>683</v>
      </c>
      <c r="BD120" s="297"/>
      <c r="BE120" s="297"/>
      <c r="BF120" s="297"/>
      <c r="BG120" s="298"/>
      <c r="BH120" s="305" t="s">
        <v>683</v>
      </c>
      <c r="BI120" s="306"/>
      <c r="BJ120" s="306"/>
      <c r="BK120" s="306"/>
      <c r="BL120" s="314"/>
    </row>
    <row r="121" spans="1:64" ht="15" thickBot="1" x14ac:dyDescent="0.35">
      <c r="A121" s="333"/>
      <c r="B121" s="289"/>
      <c r="C121" s="206">
        <v>1</v>
      </c>
      <c r="D121" s="207">
        <v>2</v>
      </c>
      <c r="E121" s="208">
        <v>3</v>
      </c>
      <c r="F121" s="207">
        <v>4</v>
      </c>
      <c r="G121" s="209">
        <v>5</v>
      </c>
      <c r="H121" s="92">
        <v>1</v>
      </c>
      <c r="I121" s="91">
        <v>2</v>
      </c>
      <c r="J121" s="92">
        <v>3</v>
      </c>
      <c r="K121" s="90">
        <v>4</v>
      </c>
      <c r="L121" s="226">
        <v>1</v>
      </c>
      <c r="M121" s="207">
        <v>2</v>
      </c>
      <c r="N121" s="227">
        <v>3</v>
      </c>
      <c r="O121" s="207">
        <v>4</v>
      </c>
      <c r="P121" s="92">
        <v>1</v>
      </c>
      <c r="Q121" s="91">
        <v>2</v>
      </c>
      <c r="R121" s="92">
        <v>3</v>
      </c>
      <c r="S121" s="90">
        <v>4</v>
      </c>
      <c r="T121" s="226">
        <v>1</v>
      </c>
      <c r="U121" s="207">
        <v>2</v>
      </c>
      <c r="V121" s="227">
        <v>3</v>
      </c>
      <c r="W121" s="207">
        <v>4</v>
      </c>
      <c r="X121" s="236">
        <v>5</v>
      </c>
      <c r="Y121" s="92">
        <v>1</v>
      </c>
      <c r="Z121" s="91">
        <v>2</v>
      </c>
      <c r="AA121" s="92">
        <v>3</v>
      </c>
      <c r="AB121" s="90">
        <v>4</v>
      </c>
      <c r="AC121" s="226">
        <v>1</v>
      </c>
      <c r="AD121" s="207">
        <v>2</v>
      </c>
      <c r="AE121" s="227">
        <v>3</v>
      </c>
      <c r="AF121" s="207">
        <v>4</v>
      </c>
      <c r="AG121" s="236">
        <v>5</v>
      </c>
      <c r="AH121" s="92">
        <v>1</v>
      </c>
      <c r="AI121" s="91">
        <v>2</v>
      </c>
      <c r="AJ121" s="92">
        <v>3</v>
      </c>
      <c r="AK121" s="90">
        <v>4</v>
      </c>
      <c r="AL121" s="226">
        <v>1</v>
      </c>
      <c r="AM121" s="207">
        <v>2</v>
      </c>
      <c r="AN121" s="227">
        <v>3</v>
      </c>
      <c r="AO121" s="207">
        <v>4</v>
      </c>
      <c r="AP121" s="95">
        <v>1</v>
      </c>
      <c r="AQ121" s="94">
        <v>2</v>
      </c>
      <c r="AR121" s="95">
        <v>3</v>
      </c>
      <c r="AS121" s="94">
        <v>4</v>
      </c>
      <c r="AT121" s="95">
        <v>5</v>
      </c>
      <c r="AU121" s="226">
        <v>1</v>
      </c>
      <c r="AV121" s="207">
        <v>2</v>
      </c>
      <c r="AW121" s="227">
        <v>3</v>
      </c>
      <c r="AX121" s="207">
        <v>4</v>
      </c>
      <c r="AY121" s="95">
        <v>1</v>
      </c>
      <c r="AZ121" s="94">
        <v>2</v>
      </c>
      <c r="BA121" s="95">
        <v>3</v>
      </c>
      <c r="BB121" s="93">
        <v>4</v>
      </c>
      <c r="BC121" s="226">
        <v>1</v>
      </c>
      <c r="BD121" s="207">
        <v>2</v>
      </c>
      <c r="BE121" s="227">
        <v>3</v>
      </c>
      <c r="BF121" s="207">
        <v>4</v>
      </c>
      <c r="BG121" s="236">
        <v>5</v>
      </c>
      <c r="BH121" s="95">
        <v>1</v>
      </c>
      <c r="BI121" s="94">
        <v>2</v>
      </c>
      <c r="BJ121" s="95">
        <v>3</v>
      </c>
      <c r="BK121" s="94">
        <v>4</v>
      </c>
      <c r="BL121" s="96">
        <v>5</v>
      </c>
    </row>
    <row r="122" spans="1:64" ht="12.75" customHeight="1" x14ac:dyDescent="0.3">
      <c r="A122" s="162" t="s">
        <v>618</v>
      </c>
      <c r="B122" s="165" t="s">
        <v>619</v>
      </c>
      <c r="C122" s="147"/>
      <c r="D122" s="108"/>
      <c r="E122" s="108"/>
      <c r="F122" s="108"/>
      <c r="G122" s="148"/>
      <c r="H122" s="102"/>
      <c r="I122" s="97"/>
      <c r="J122" s="97"/>
      <c r="K122" s="105"/>
      <c r="L122" s="147"/>
      <c r="M122" s="108"/>
      <c r="N122" s="108"/>
      <c r="O122" s="148"/>
      <c r="P122" s="102"/>
      <c r="Q122" s="97"/>
      <c r="R122" s="97"/>
      <c r="S122" s="105"/>
      <c r="T122" s="147"/>
      <c r="U122" s="108"/>
      <c r="V122" s="108"/>
      <c r="W122" s="108"/>
      <c r="X122" s="148"/>
      <c r="Y122" s="102"/>
      <c r="Z122" s="97"/>
      <c r="AA122" s="97"/>
      <c r="AB122" s="105"/>
      <c r="AC122" s="147"/>
      <c r="AD122" s="108"/>
      <c r="AE122" s="108"/>
      <c r="AF122" s="108"/>
      <c r="AG122" s="148"/>
      <c r="AH122" s="102"/>
      <c r="AI122" s="97"/>
      <c r="AJ122" s="97"/>
      <c r="AK122" s="105"/>
      <c r="AL122" s="147"/>
      <c r="AM122" s="108"/>
      <c r="AN122" s="108"/>
      <c r="AO122" s="148"/>
      <c r="AP122" s="102"/>
      <c r="AQ122" s="97"/>
      <c r="AR122" s="97"/>
      <c r="AS122" s="97"/>
      <c r="AT122" s="105"/>
      <c r="AU122" s="239"/>
      <c r="AV122" s="240"/>
      <c r="AW122" s="240"/>
      <c r="AX122" s="257"/>
      <c r="AY122" s="258"/>
      <c r="AZ122" s="240"/>
      <c r="BA122" s="240"/>
      <c r="BB122" s="256"/>
      <c r="BC122" s="239"/>
      <c r="BD122" s="240"/>
      <c r="BE122" s="240"/>
      <c r="BF122" s="240"/>
      <c r="BG122" s="257"/>
      <c r="BH122" s="258"/>
      <c r="BI122" s="240"/>
      <c r="BJ122" s="240"/>
      <c r="BK122" s="240"/>
      <c r="BL122" s="257"/>
    </row>
    <row r="123" spans="1:64" ht="12.75" customHeight="1" x14ac:dyDescent="0.3">
      <c r="A123" s="133" t="s">
        <v>632</v>
      </c>
      <c r="B123" s="139" t="s">
        <v>633</v>
      </c>
      <c r="C123" s="213"/>
      <c r="D123" s="109"/>
      <c r="E123" s="109"/>
      <c r="F123" s="109"/>
      <c r="G123" s="214"/>
      <c r="H123" s="103"/>
      <c r="I123" s="89"/>
      <c r="J123" s="89"/>
      <c r="K123" s="106"/>
      <c r="L123" s="213"/>
      <c r="M123" s="109"/>
      <c r="N123" s="109"/>
      <c r="O123" s="214"/>
      <c r="P123" s="103"/>
      <c r="Q123" s="89"/>
      <c r="R123" s="89"/>
      <c r="S123" s="106"/>
      <c r="T123" s="213"/>
      <c r="U123" s="109"/>
      <c r="V123" s="109"/>
      <c r="W123" s="109"/>
      <c r="X123" s="214"/>
      <c r="Y123" s="103"/>
      <c r="Z123" s="89"/>
      <c r="AA123" s="89"/>
      <c r="AB123" s="106"/>
      <c r="AC123" s="213"/>
      <c r="AD123" s="109"/>
      <c r="AE123" s="109"/>
      <c r="AF123" s="109"/>
      <c r="AG123" s="214"/>
      <c r="AH123" s="103"/>
      <c r="AI123" s="89"/>
      <c r="AJ123" s="89"/>
      <c r="AK123" s="106"/>
      <c r="AL123" s="213"/>
      <c r="AM123" s="109"/>
      <c r="AN123" s="109"/>
      <c r="AO123" s="214"/>
      <c r="AP123" s="103"/>
      <c r="AQ123" s="89"/>
      <c r="AR123" s="89"/>
      <c r="AS123" s="89"/>
      <c r="AT123" s="106"/>
      <c r="AU123" s="246"/>
      <c r="AV123" s="247"/>
      <c r="AW123" s="247"/>
      <c r="AX123" s="248"/>
      <c r="AY123" s="249"/>
      <c r="AZ123" s="247"/>
      <c r="BA123" s="247"/>
      <c r="BB123" s="250"/>
      <c r="BC123" s="246"/>
      <c r="BD123" s="247"/>
      <c r="BE123" s="247"/>
      <c r="BF123" s="247"/>
      <c r="BG123" s="248"/>
      <c r="BH123" s="249"/>
      <c r="BI123" s="247"/>
      <c r="BJ123" s="247"/>
      <c r="BK123" s="247"/>
      <c r="BL123" s="248"/>
    </row>
    <row r="124" spans="1:64" ht="12.75" customHeight="1" thickBot="1" x14ac:dyDescent="0.35">
      <c r="A124" s="138" t="s">
        <v>644</v>
      </c>
      <c r="B124" s="141" t="s">
        <v>645</v>
      </c>
      <c r="C124" s="210"/>
      <c r="D124" s="211"/>
      <c r="E124" s="211"/>
      <c r="F124" s="211"/>
      <c r="G124" s="212"/>
      <c r="H124" s="146"/>
      <c r="I124" s="144"/>
      <c r="J124" s="144"/>
      <c r="K124" s="228"/>
      <c r="L124" s="210"/>
      <c r="M124" s="211"/>
      <c r="N124" s="211"/>
      <c r="O124" s="212"/>
      <c r="P124" s="146"/>
      <c r="Q124" s="144"/>
      <c r="R124" s="144"/>
      <c r="S124" s="228"/>
      <c r="T124" s="210"/>
      <c r="U124" s="211"/>
      <c r="V124" s="211"/>
      <c r="W124" s="211"/>
      <c r="X124" s="212"/>
      <c r="Y124" s="146"/>
      <c r="Z124" s="144"/>
      <c r="AA124" s="144"/>
      <c r="AB124" s="228"/>
      <c r="AC124" s="210"/>
      <c r="AD124" s="211"/>
      <c r="AE124" s="211"/>
      <c r="AF124" s="211"/>
      <c r="AG124" s="212"/>
      <c r="AH124" s="146"/>
      <c r="AI124" s="144"/>
      <c r="AJ124" s="144"/>
      <c r="AK124" s="228"/>
      <c r="AL124" s="210"/>
      <c r="AM124" s="211"/>
      <c r="AN124" s="211"/>
      <c r="AO124" s="212"/>
      <c r="AP124" s="146"/>
      <c r="AQ124" s="144"/>
      <c r="AR124" s="144"/>
      <c r="AS124" s="144"/>
      <c r="AT124" s="228"/>
      <c r="AU124" s="241"/>
      <c r="AV124" s="242"/>
      <c r="AW124" s="242"/>
      <c r="AX124" s="243"/>
      <c r="AY124" s="244"/>
      <c r="AZ124" s="242"/>
      <c r="BA124" s="242"/>
      <c r="BB124" s="245"/>
      <c r="BC124" s="241"/>
      <c r="BD124" s="242"/>
      <c r="BE124" s="242"/>
      <c r="BF124" s="242"/>
      <c r="BG124" s="243"/>
      <c r="BH124" s="244"/>
      <c r="BI124" s="242"/>
      <c r="BJ124" s="242"/>
      <c r="BK124" s="242"/>
      <c r="BL124" s="243"/>
    </row>
    <row r="125" spans="1:64" ht="18" thickBot="1" x14ac:dyDescent="0.35">
      <c r="A125" s="176" t="s">
        <v>202</v>
      </c>
      <c r="B125" s="185" t="s">
        <v>653</v>
      </c>
      <c r="C125" s="220"/>
      <c r="D125" s="221"/>
      <c r="E125" s="221"/>
      <c r="F125" s="221"/>
      <c r="G125" s="222"/>
      <c r="H125" s="204"/>
      <c r="I125" s="189"/>
      <c r="J125" s="189"/>
      <c r="K125" s="234"/>
      <c r="L125" s="220"/>
      <c r="M125" s="221"/>
      <c r="N125" s="221"/>
      <c r="O125" s="222"/>
      <c r="P125" s="204"/>
      <c r="Q125" s="189"/>
      <c r="R125" s="189"/>
      <c r="S125" s="234"/>
      <c r="T125" s="220"/>
      <c r="U125" s="221"/>
      <c r="V125" s="221"/>
      <c r="W125" s="221"/>
      <c r="X125" s="222"/>
      <c r="Y125" s="204"/>
      <c r="Z125" s="189"/>
      <c r="AA125" s="189"/>
      <c r="AB125" s="234"/>
      <c r="AC125" s="220"/>
      <c r="AD125" s="221"/>
      <c r="AE125" s="221"/>
      <c r="AF125" s="221"/>
      <c r="AG125" s="222"/>
      <c r="AH125" s="204"/>
      <c r="AI125" s="189"/>
      <c r="AJ125" s="189"/>
      <c r="AK125" s="234"/>
      <c r="AL125" s="220"/>
      <c r="AM125" s="221"/>
      <c r="AN125" s="221"/>
      <c r="AO125" s="222"/>
      <c r="AP125" s="204"/>
      <c r="AQ125" s="189"/>
      <c r="AR125" s="189"/>
      <c r="AS125" s="189"/>
      <c r="AT125" s="234"/>
      <c r="AU125" s="220"/>
      <c r="AV125" s="221"/>
      <c r="AW125" s="221"/>
      <c r="AX125" s="222"/>
      <c r="AY125" s="271"/>
      <c r="AZ125" s="272"/>
      <c r="BA125" s="272"/>
      <c r="BB125" s="273"/>
      <c r="BC125" s="274"/>
      <c r="BD125" s="272"/>
      <c r="BE125" s="272"/>
      <c r="BF125" s="272"/>
      <c r="BG125" s="275"/>
      <c r="BH125" s="271"/>
      <c r="BI125" s="272"/>
      <c r="BJ125" s="272"/>
      <c r="BK125" s="272"/>
      <c r="BL125" s="275"/>
    </row>
    <row r="126" spans="1:64" ht="18" thickBot="1" x14ac:dyDescent="0.35">
      <c r="A126" s="177" t="s">
        <v>214</v>
      </c>
      <c r="B126" s="186" t="s">
        <v>662</v>
      </c>
      <c r="C126" s="266"/>
      <c r="D126" s="267"/>
      <c r="E126" s="267"/>
      <c r="F126" s="267"/>
      <c r="G126" s="268"/>
      <c r="H126" s="269"/>
      <c r="I126" s="267"/>
      <c r="J126" s="267"/>
      <c r="K126" s="270"/>
      <c r="L126" s="266"/>
      <c r="M126" s="267"/>
      <c r="N126" s="267"/>
      <c r="O126" s="268"/>
      <c r="P126" s="269"/>
      <c r="Q126" s="267"/>
      <c r="R126" s="267"/>
      <c r="S126" s="270"/>
      <c r="T126" s="266"/>
      <c r="U126" s="267"/>
      <c r="V126" s="267"/>
      <c r="W126" s="267"/>
      <c r="X126" s="268"/>
      <c r="Y126" s="269"/>
      <c r="Z126" s="267"/>
      <c r="AA126" s="267"/>
      <c r="AB126" s="270"/>
      <c r="AC126" s="266"/>
      <c r="AD126" s="267"/>
      <c r="AE126" s="267"/>
      <c r="AF126" s="267"/>
      <c r="AG126" s="268"/>
      <c r="AH126" s="269"/>
      <c r="AI126" s="267"/>
      <c r="AJ126" s="267"/>
      <c r="AK126" s="270"/>
      <c r="AL126" s="266"/>
      <c r="AM126" s="267"/>
      <c r="AN126" s="267"/>
      <c r="AO126" s="268"/>
      <c r="AP126" s="269"/>
      <c r="AQ126" s="267"/>
      <c r="AR126" s="267"/>
      <c r="AS126" s="267"/>
      <c r="AT126" s="270"/>
      <c r="AU126" s="266"/>
      <c r="AV126" s="267"/>
      <c r="AW126" s="267"/>
      <c r="AX126" s="268"/>
      <c r="AY126" s="269"/>
      <c r="AZ126" s="267"/>
      <c r="BA126" s="267"/>
      <c r="BB126" s="270"/>
      <c r="BC126" s="266"/>
      <c r="BD126" s="267"/>
      <c r="BE126" s="267"/>
      <c r="BF126" s="267"/>
      <c r="BG126" s="268"/>
      <c r="BH126" s="269"/>
      <c r="BI126" s="267"/>
      <c r="BJ126" s="267"/>
      <c r="BK126" s="267"/>
      <c r="BL126" s="268"/>
    </row>
    <row r="127" spans="1:64" ht="15" thickBot="1" x14ac:dyDescent="0.35">
      <c r="A127" s="334" t="s">
        <v>225</v>
      </c>
      <c r="B127" s="284" t="s">
        <v>674</v>
      </c>
      <c r="C127" s="296" t="s">
        <v>684</v>
      </c>
      <c r="D127" s="297"/>
      <c r="E127" s="297"/>
      <c r="F127" s="297"/>
      <c r="G127" s="298"/>
      <c r="H127" s="316" t="s">
        <v>686</v>
      </c>
      <c r="I127" s="317"/>
      <c r="J127" s="317"/>
      <c r="K127" s="318"/>
      <c r="L127" s="296" t="s">
        <v>687</v>
      </c>
      <c r="M127" s="297"/>
      <c r="N127" s="297"/>
      <c r="O127" s="298"/>
      <c r="P127" s="316" t="s">
        <v>688</v>
      </c>
      <c r="Q127" s="317"/>
      <c r="R127" s="317"/>
      <c r="S127" s="318"/>
      <c r="T127" s="296" t="s">
        <v>689</v>
      </c>
      <c r="U127" s="297"/>
      <c r="V127" s="297"/>
      <c r="W127" s="297"/>
      <c r="X127" s="298"/>
      <c r="Y127" s="316" t="s">
        <v>690</v>
      </c>
      <c r="Z127" s="317"/>
      <c r="AA127" s="317"/>
      <c r="AB127" s="318"/>
      <c r="AC127" s="296" t="s">
        <v>691</v>
      </c>
      <c r="AD127" s="297"/>
      <c r="AE127" s="297"/>
      <c r="AF127" s="297"/>
      <c r="AG127" s="298"/>
      <c r="AH127" s="316" t="s">
        <v>692</v>
      </c>
      <c r="AI127" s="317"/>
      <c r="AJ127" s="317"/>
      <c r="AK127" s="318"/>
      <c r="AL127" s="296" t="s">
        <v>693</v>
      </c>
      <c r="AM127" s="297"/>
      <c r="AN127" s="297"/>
      <c r="AO127" s="298"/>
      <c r="AP127" s="305" t="s">
        <v>694</v>
      </c>
      <c r="AQ127" s="306"/>
      <c r="AR127" s="306"/>
      <c r="AS127" s="306"/>
      <c r="AT127" s="307"/>
      <c r="AU127" s="296" t="s">
        <v>695</v>
      </c>
      <c r="AV127" s="297"/>
      <c r="AW127" s="297"/>
      <c r="AX127" s="298"/>
      <c r="AY127" s="305" t="s">
        <v>696</v>
      </c>
      <c r="AZ127" s="306"/>
      <c r="BA127" s="306"/>
      <c r="BB127" s="307"/>
      <c r="BC127" s="296" t="s">
        <v>697</v>
      </c>
      <c r="BD127" s="297"/>
      <c r="BE127" s="297"/>
      <c r="BF127" s="297"/>
      <c r="BG127" s="298"/>
      <c r="BH127" s="305" t="s">
        <v>698</v>
      </c>
      <c r="BI127" s="306"/>
      <c r="BJ127" s="306"/>
      <c r="BK127" s="306"/>
      <c r="BL127" s="314"/>
    </row>
    <row r="128" spans="1:64" ht="18" customHeight="1" thickBot="1" x14ac:dyDescent="0.35">
      <c r="A128" s="335"/>
      <c r="B128" s="285"/>
      <c r="C128" s="296" t="s">
        <v>683</v>
      </c>
      <c r="D128" s="297"/>
      <c r="E128" s="297"/>
      <c r="F128" s="297"/>
      <c r="G128" s="298"/>
      <c r="H128" s="316" t="s">
        <v>685</v>
      </c>
      <c r="I128" s="317"/>
      <c r="J128" s="317"/>
      <c r="K128" s="318"/>
      <c r="L128" s="290" t="s">
        <v>685</v>
      </c>
      <c r="M128" s="291"/>
      <c r="N128" s="291"/>
      <c r="O128" s="292"/>
      <c r="P128" s="316" t="s">
        <v>685</v>
      </c>
      <c r="Q128" s="317"/>
      <c r="R128" s="317"/>
      <c r="S128" s="318"/>
      <c r="T128" s="296" t="s">
        <v>683</v>
      </c>
      <c r="U128" s="297"/>
      <c r="V128" s="297"/>
      <c r="W128" s="297"/>
      <c r="X128" s="298"/>
      <c r="Y128" s="316" t="s">
        <v>685</v>
      </c>
      <c r="Z128" s="317"/>
      <c r="AA128" s="317"/>
      <c r="AB128" s="318"/>
      <c r="AC128" s="296" t="s">
        <v>683</v>
      </c>
      <c r="AD128" s="297"/>
      <c r="AE128" s="297"/>
      <c r="AF128" s="297"/>
      <c r="AG128" s="298"/>
      <c r="AH128" s="316" t="s">
        <v>685</v>
      </c>
      <c r="AI128" s="317"/>
      <c r="AJ128" s="317"/>
      <c r="AK128" s="318"/>
      <c r="AL128" s="296" t="s">
        <v>685</v>
      </c>
      <c r="AM128" s="297"/>
      <c r="AN128" s="297"/>
      <c r="AO128" s="298"/>
      <c r="AP128" s="305" t="s">
        <v>683</v>
      </c>
      <c r="AQ128" s="306"/>
      <c r="AR128" s="306"/>
      <c r="AS128" s="306"/>
      <c r="AT128" s="307"/>
      <c r="AU128" s="296" t="s">
        <v>685</v>
      </c>
      <c r="AV128" s="297"/>
      <c r="AW128" s="297"/>
      <c r="AX128" s="298"/>
      <c r="AY128" s="305" t="s">
        <v>685</v>
      </c>
      <c r="AZ128" s="306"/>
      <c r="BA128" s="306"/>
      <c r="BB128" s="307"/>
      <c r="BC128" s="296" t="s">
        <v>683</v>
      </c>
      <c r="BD128" s="297"/>
      <c r="BE128" s="297"/>
      <c r="BF128" s="297"/>
      <c r="BG128" s="298"/>
      <c r="BH128" s="305" t="s">
        <v>683</v>
      </c>
      <c r="BI128" s="306"/>
      <c r="BJ128" s="306"/>
      <c r="BK128" s="306"/>
      <c r="BL128" s="314"/>
    </row>
    <row r="129" spans="1:64" ht="15" thickBot="1" x14ac:dyDescent="0.35">
      <c r="A129" s="336"/>
      <c r="B129" s="286"/>
      <c r="C129" s="206">
        <v>1</v>
      </c>
      <c r="D129" s="207">
        <v>2</v>
      </c>
      <c r="E129" s="208">
        <v>3</v>
      </c>
      <c r="F129" s="207">
        <v>4</v>
      </c>
      <c r="G129" s="209">
        <v>5</v>
      </c>
      <c r="H129" s="92">
        <v>1</v>
      </c>
      <c r="I129" s="91">
        <v>2</v>
      </c>
      <c r="J129" s="92">
        <v>3</v>
      </c>
      <c r="K129" s="90">
        <v>4</v>
      </c>
      <c r="L129" s="226">
        <v>1</v>
      </c>
      <c r="M129" s="207">
        <v>2</v>
      </c>
      <c r="N129" s="227">
        <v>3</v>
      </c>
      <c r="O129" s="207">
        <v>4</v>
      </c>
      <c r="P129" s="92">
        <v>1</v>
      </c>
      <c r="Q129" s="91">
        <v>2</v>
      </c>
      <c r="R129" s="92">
        <v>3</v>
      </c>
      <c r="S129" s="90">
        <v>4</v>
      </c>
      <c r="T129" s="226">
        <v>1</v>
      </c>
      <c r="U129" s="207">
        <v>2</v>
      </c>
      <c r="V129" s="227">
        <v>3</v>
      </c>
      <c r="W129" s="207">
        <v>4</v>
      </c>
      <c r="X129" s="236">
        <v>5</v>
      </c>
      <c r="Y129" s="92">
        <v>1</v>
      </c>
      <c r="Z129" s="91">
        <v>2</v>
      </c>
      <c r="AA129" s="92">
        <v>3</v>
      </c>
      <c r="AB129" s="90">
        <v>4</v>
      </c>
      <c r="AC129" s="226">
        <v>1</v>
      </c>
      <c r="AD129" s="207">
        <v>2</v>
      </c>
      <c r="AE129" s="227">
        <v>3</v>
      </c>
      <c r="AF129" s="207">
        <v>4</v>
      </c>
      <c r="AG129" s="236">
        <v>5</v>
      </c>
      <c r="AH129" s="92">
        <v>1</v>
      </c>
      <c r="AI129" s="91">
        <v>2</v>
      </c>
      <c r="AJ129" s="92">
        <v>3</v>
      </c>
      <c r="AK129" s="90">
        <v>4</v>
      </c>
      <c r="AL129" s="226">
        <v>1</v>
      </c>
      <c r="AM129" s="207">
        <v>2</v>
      </c>
      <c r="AN129" s="227">
        <v>3</v>
      </c>
      <c r="AO129" s="207">
        <v>4</v>
      </c>
      <c r="AP129" s="95">
        <v>1</v>
      </c>
      <c r="AQ129" s="94">
        <v>2</v>
      </c>
      <c r="AR129" s="95">
        <v>3</v>
      </c>
      <c r="AS129" s="94">
        <v>4</v>
      </c>
      <c r="AT129" s="95">
        <v>5</v>
      </c>
      <c r="AU129" s="226">
        <v>1</v>
      </c>
      <c r="AV129" s="207">
        <v>2</v>
      </c>
      <c r="AW129" s="227">
        <v>3</v>
      </c>
      <c r="AX129" s="207">
        <v>4</v>
      </c>
      <c r="AY129" s="95">
        <v>1</v>
      </c>
      <c r="AZ129" s="94">
        <v>2</v>
      </c>
      <c r="BA129" s="95">
        <v>3</v>
      </c>
      <c r="BB129" s="93">
        <v>4</v>
      </c>
      <c r="BC129" s="226">
        <v>1</v>
      </c>
      <c r="BD129" s="207">
        <v>2</v>
      </c>
      <c r="BE129" s="227">
        <v>3</v>
      </c>
      <c r="BF129" s="207">
        <v>4</v>
      </c>
      <c r="BG129" s="236">
        <v>5</v>
      </c>
      <c r="BH129" s="95">
        <v>1</v>
      </c>
      <c r="BI129" s="94">
        <v>2</v>
      </c>
      <c r="BJ129" s="95">
        <v>3</v>
      </c>
      <c r="BK129" s="94">
        <v>4</v>
      </c>
      <c r="BL129" s="96">
        <v>5</v>
      </c>
    </row>
    <row r="130" spans="1:64" ht="12.75" customHeight="1" x14ac:dyDescent="0.3">
      <c r="A130" s="116" t="s">
        <v>675</v>
      </c>
      <c r="B130" s="276" t="s">
        <v>676</v>
      </c>
      <c r="C130" s="147"/>
      <c r="D130" s="108"/>
      <c r="E130" s="108"/>
      <c r="F130" s="108"/>
      <c r="G130" s="148"/>
      <c r="H130" s="102"/>
      <c r="I130" s="97"/>
      <c r="J130" s="97"/>
      <c r="K130" s="105"/>
      <c r="L130" s="147"/>
      <c r="M130" s="108"/>
      <c r="N130" s="108"/>
      <c r="O130" s="148"/>
      <c r="P130" s="102"/>
      <c r="Q130" s="97"/>
      <c r="R130" s="97"/>
      <c r="S130" s="105"/>
      <c r="T130" s="147"/>
      <c r="U130" s="108"/>
      <c r="V130" s="108"/>
      <c r="W130" s="108"/>
      <c r="X130" s="148"/>
      <c r="Y130" s="102"/>
      <c r="Z130" s="97"/>
      <c r="AA130" s="97"/>
      <c r="AB130" s="105"/>
      <c r="AC130" s="147"/>
      <c r="AD130" s="108"/>
      <c r="AE130" s="108"/>
      <c r="AF130" s="108"/>
      <c r="AG130" s="148"/>
      <c r="AH130" s="258"/>
      <c r="AI130" s="97"/>
      <c r="AJ130" s="97"/>
      <c r="AK130" s="105"/>
      <c r="AL130" s="147"/>
      <c r="AM130" s="108"/>
      <c r="AN130" s="108"/>
      <c r="AO130" s="148"/>
      <c r="AP130" s="258"/>
      <c r="AQ130" s="240"/>
      <c r="AR130" s="240"/>
      <c r="AS130" s="240"/>
      <c r="AT130" s="256"/>
      <c r="AU130" s="239"/>
      <c r="AV130" s="240"/>
      <c r="AW130" s="240"/>
      <c r="AX130" s="257"/>
      <c r="AY130" s="258"/>
      <c r="AZ130" s="240"/>
      <c r="BA130" s="240"/>
      <c r="BB130" s="256"/>
      <c r="BC130" s="239"/>
      <c r="BD130" s="240"/>
      <c r="BE130" s="240"/>
      <c r="BF130" s="240"/>
      <c r="BG130" s="257"/>
      <c r="BH130" s="258"/>
      <c r="BI130" s="240"/>
      <c r="BJ130" s="240"/>
      <c r="BK130" s="240"/>
      <c r="BL130" s="257"/>
    </row>
    <row r="131" spans="1:64" ht="12.75" customHeight="1" thickBot="1" x14ac:dyDescent="0.35">
      <c r="A131" s="117" t="s">
        <v>677</v>
      </c>
      <c r="B131" s="277" t="s">
        <v>678</v>
      </c>
      <c r="C131" s="215"/>
      <c r="D131" s="110"/>
      <c r="E131" s="110"/>
      <c r="F131" s="110"/>
      <c r="G131" s="216"/>
      <c r="H131" s="104"/>
      <c r="I131" s="100"/>
      <c r="J131" s="100"/>
      <c r="K131" s="107"/>
      <c r="L131" s="215"/>
      <c r="M131" s="110"/>
      <c r="N131" s="110"/>
      <c r="O131" s="216"/>
      <c r="P131" s="104"/>
      <c r="Q131" s="100"/>
      <c r="R131" s="100"/>
      <c r="S131" s="107"/>
      <c r="T131" s="215"/>
      <c r="U131" s="110"/>
      <c r="V131" s="110"/>
      <c r="W131" s="110"/>
      <c r="X131" s="216"/>
      <c r="Y131" s="104"/>
      <c r="Z131" s="100"/>
      <c r="AA131" s="100"/>
      <c r="AB131" s="107"/>
      <c r="AC131" s="215"/>
      <c r="AD131" s="110"/>
      <c r="AE131" s="110"/>
      <c r="AF131" s="110"/>
      <c r="AG131" s="216"/>
      <c r="AH131" s="255"/>
      <c r="AI131" s="100"/>
      <c r="AJ131" s="100"/>
      <c r="AK131" s="107"/>
      <c r="AL131" s="215"/>
      <c r="AM131" s="110"/>
      <c r="AN131" s="110"/>
      <c r="AO131" s="216"/>
      <c r="AP131" s="255"/>
      <c r="AQ131" s="251"/>
      <c r="AR131" s="251"/>
      <c r="AS131" s="251"/>
      <c r="AT131" s="252"/>
      <c r="AU131" s="253"/>
      <c r="AV131" s="251"/>
      <c r="AW131" s="251"/>
      <c r="AX131" s="254"/>
      <c r="AY131" s="255"/>
      <c r="AZ131" s="251"/>
      <c r="BA131" s="251"/>
      <c r="BB131" s="252"/>
      <c r="BC131" s="253"/>
      <c r="BD131" s="251"/>
      <c r="BE131" s="251"/>
      <c r="BF131" s="251"/>
      <c r="BG131" s="254"/>
      <c r="BH131" s="255"/>
      <c r="BI131" s="251"/>
      <c r="BJ131" s="251"/>
      <c r="BK131" s="251"/>
      <c r="BL131" s="254"/>
    </row>
  </sheetData>
  <mergeCells count="611">
    <mergeCell ref="AU95:AX95"/>
    <mergeCell ref="AY95:BB95"/>
    <mergeCell ref="BC95:BG95"/>
    <mergeCell ref="BH95:BL95"/>
    <mergeCell ref="C86:G86"/>
    <mergeCell ref="H86:K86"/>
    <mergeCell ref="L86:O86"/>
    <mergeCell ref="P86:S86"/>
    <mergeCell ref="T86:X86"/>
    <mergeCell ref="H95:K95"/>
    <mergeCell ref="L95:O95"/>
    <mergeCell ref="P95:S95"/>
    <mergeCell ref="T95:X95"/>
    <mergeCell ref="Y95:AB95"/>
    <mergeCell ref="AC95:AG95"/>
    <mergeCell ref="AH95:AK95"/>
    <mergeCell ref="AL95:AO95"/>
    <mergeCell ref="AP95:AT95"/>
    <mergeCell ref="AY81:BB81"/>
    <mergeCell ref="BC81:BG81"/>
    <mergeCell ref="BH81:BL81"/>
    <mergeCell ref="AP85:AT85"/>
    <mergeCell ref="AU85:AX85"/>
    <mergeCell ref="AY85:BB85"/>
    <mergeCell ref="BC85:BG85"/>
    <mergeCell ref="BH85:BL85"/>
    <mergeCell ref="AP86:AT86"/>
    <mergeCell ref="AU86:AX86"/>
    <mergeCell ref="AY86:BB86"/>
    <mergeCell ref="BC86:BG86"/>
    <mergeCell ref="BH86:BL86"/>
    <mergeCell ref="H81:K81"/>
    <mergeCell ref="L81:O81"/>
    <mergeCell ref="P81:S81"/>
    <mergeCell ref="T81:X81"/>
    <mergeCell ref="Y81:AB81"/>
    <mergeCell ref="AC81:AG81"/>
    <mergeCell ref="AH81:AK81"/>
    <mergeCell ref="AL81:AO81"/>
    <mergeCell ref="C85:G85"/>
    <mergeCell ref="H85:K85"/>
    <mergeCell ref="L85:O85"/>
    <mergeCell ref="P85:S85"/>
    <mergeCell ref="T85:X85"/>
    <mergeCell ref="Y85:AB85"/>
    <mergeCell ref="AC85:AG85"/>
    <mergeCell ref="AH85:AK85"/>
    <mergeCell ref="AL85:AO85"/>
    <mergeCell ref="AU45:AX45"/>
    <mergeCell ref="AY45:BB45"/>
    <mergeCell ref="BC45:BG45"/>
    <mergeCell ref="BH45:BL45"/>
    <mergeCell ref="C48:G48"/>
    <mergeCell ref="H48:K48"/>
    <mergeCell ref="L48:O48"/>
    <mergeCell ref="P48:S48"/>
    <mergeCell ref="T48:X48"/>
    <mergeCell ref="Y48:AB48"/>
    <mergeCell ref="AC48:AG48"/>
    <mergeCell ref="AH48:AK48"/>
    <mergeCell ref="AL48:AO48"/>
    <mergeCell ref="AP48:AT48"/>
    <mergeCell ref="AU48:AX48"/>
    <mergeCell ref="AY48:BB48"/>
    <mergeCell ref="BC48:BG48"/>
    <mergeCell ref="BH48:BL48"/>
    <mergeCell ref="H45:K45"/>
    <mergeCell ref="L45:O45"/>
    <mergeCell ref="P45:S45"/>
    <mergeCell ref="T45:X45"/>
    <mergeCell ref="Y45:AB45"/>
    <mergeCell ref="AC45:AG45"/>
    <mergeCell ref="AH45:AK45"/>
    <mergeCell ref="AL45:AO45"/>
    <mergeCell ref="AP45:AT45"/>
    <mergeCell ref="AU39:AX39"/>
    <mergeCell ref="AY39:BB39"/>
    <mergeCell ref="BC39:BG39"/>
    <mergeCell ref="BH39:BL39"/>
    <mergeCell ref="C42:G42"/>
    <mergeCell ref="H42:K42"/>
    <mergeCell ref="L42:O42"/>
    <mergeCell ref="P42:S42"/>
    <mergeCell ref="T42:X42"/>
    <mergeCell ref="Y42:AB42"/>
    <mergeCell ref="AC42:AG42"/>
    <mergeCell ref="AH42:AK42"/>
    <mergeCell ref="AL42:AO42"/>
    <mergeCell ref="AP42:AT42"/>
    <mergeCell ref="AU42:AX42"/>
    <mergeCell ref="AY42:BB42"/>
    <mergeCell ref="BC42:BG42"/>
    <mergeCell ref="BH42:BL42"/>
    <mergeCell ref="H39:K39"/>
    <mergeCell ref="L39:O39"/>
    <mergeCell ref="P39:S39"/>
    <mergeCell ref="AP39:AT39"/>
    <mergeCell ref="AY33:BB33"/>
    <mergeCell ref="BC33:BG33"/>
    <mergeCell ref="BH33:BL33"/>
    <mergeCell ref="AP36:AT36"/>
    <mergeCell ref="AU36:AX36"/>
    <mergeCell ref="AY36:BB36"/>
    <mergeCell ref="BC36:BG36"/>
    <mergeCell ref="BH36:BL36"/>
    <mergeCell ref="H36:K36"/>
    <mergeCell ref="L36:O36"/>
    <mergeCell ref="P36:S36"/>
    <mergeCell ref="T36:X36"/>
    <mergeCell ref="Y36:AB36"/>
    <mergeCell ref="AC36:AG36"/>
    <mergeCell ref="AH36:AK36"/>
    <mergeCell ref="AL36:AO36"/>
    <mergeCell ref="T39:X39"/>
    <mergeCell ref="Y39:AB39"/>
    <mergeCell ref="AC39:AG39"/>
    <mergeCell ref="AH39:AK39"/>
    <mergeCell ref="AL39:AO39"/>
    <mergeCell ref="Y29:AB29"/>
    <mergeCell ref="AC29:AG29"/>
    <mergeCell ref="AH29:AK29"/>
    <mergeCell ref="AL29:AO29"/>
    <mergeCell ref="AP29:AT29"/>
    <mergeCell ref="AU29:AX29"/>
    <mergeCell ref="C33:G33"/>
    <mergeCell ref="H33:K33"/>
    <mergeCell ref="L33:O33"/>
    <mergeCell ref="P33:S33"/>
    <mergeCell ref="T33:X33"/>
    <mergeCell ref="Y33:AB33"/>
    <mergeCell ref="AC33:AG33"/>
    <mergeCell ref="AH33:AK33"/>
    <mergeCell ref="AL33:AO33"/>
    <mergeCell ref="AP33:AT33"/>
    <mergeCell ref="AU33:AX33"/>
    <mergeCell ref="H18:K18"/>
    <mergeCell ref="L18:O18"/>
    <mergeCell ref="C24:G24"/>
    <mergeCell ref="H24:K24"/>
    <mergeCell ref="L24:O24"/>
    <mergeCell ref="P24:S24"/>
    <mergeCell ref="T24:X24"/>
    <mergeCell ref="C29:G29"/>
    <mergeCell ref="H29:K29"/>
    <mergeCell ref="L29:O29"/>
    <mergeCell ref="P29:S29"/>
    <mergeCell ref="T29:X29"/>
    <mergeCell ref="P26:S26"/>
    <mergeCell ref="T26:X26"/>
    <mergeCell ref="AY120:BB120"/>
    <mergeCell ref="BC120:BG120"/>
    <mergeCell ref="BH120:BL120"/>
    <mergeCell ref="B119:B121"/>
    <mergeCell ref="A119:A121"/>
    <mergeCell ref="B113:B115"/>
    <mergeCell ref="A113:A115"/>
    <mergeCell ref="C120:G120"/>
    <mergeCell ref="H120:K120"/>
    <mergeCell ref="L120:O120"/>
    <mergeCell ref="P120:S120"/>
    <mergeCell ref="T120:X120"/>
    <mergeCell ref="Y120:AB120"/>
    <mergeCell ref="AC120:AG120"/>
    <mergeCell ref="AH120:AK120"/>
    <mergeCell ref="AL120:AO120"/>
    <mergeCell ref="AP114:AT114"/>
    <mergeCell ref="AU114:AX114"/>
    <mergeCell ref="AY114:BB114"/>
    <mergeCell ref="BC114:BG114"/>
    <mergeCell ref="BH114:BL114"/>
    <mergeCell ref="C119:G119"/>
    <mergeCell ref="AY119:BB119"/>
    <mergeCell ref="BC119:BG119"/>
    <mergeCell ref="BH119:BL119"/>
    <mergeCell ref="C114:G114"/>
    <mergeCell ref="H114:K114"/>
    <mergeCell ref="L114:O114"/>
    <mergeCell ref="P114:S114"/>
    <mergeCell ref="T114:X114"/>
    <mergeCell ref="Y114:AB114"/>
    <mergeCell ref="AC114:AG114"/>
    <mergeCell ref="AH114:AK114"/>
    <mergeCell ref="AL114:AO114"/>
    <mergeCell ref="H119:K119"/>
    <mergeCell ref="L119:O119"/>
    <mergeCell ref="P119:S119"/>
    <mergeCell ref="T119:X119"/>
    <mergeCell ref="Y119:AB119"/>
    <mergeCell ref="AC119:AG119"/>
    <mergeCell ref="AH119:AK119"/>
    <mergeCell ref="AL119:AO119"/>
    <mergeCell ref="AP119:AT119"/>
    <mergeCell ref="BH108:BL108"/>
    <mergeCell ref="B107:B109"/>
    <mergeCell ref="A107:A109"/>
    <mergeCell ref="C113:G113"/>
    <mergeCell ref="H113:K113"/>
    <mergeCell ref="L113:O113"/>
    <mergeCell ref="P113:S113"/>
    <mergeCell ref="T113:X113"/>
    <mergeCell ref="Y113:AB113"/>
    <mergeCell ref="AC113:AG113"/>
    <mergeCell ref="AH113:AK113"/>
    <mergeCell ref="AL113:AO113"/>
    <mergeCell ref="AP113:AT113"/>
    <mergeCell ref="AU113:AX113"/>
    <mergeCell ref="AY113:BB113"/>
    <mergeCell ref="BC113:BG113"/>
    <mergeCell ref="BH113:BL113"/>
    <mergeCell ref="T108:X108"/>
    <mergeCell ref="Y108:AB108"/>
    <mergeCell ref="AC108:AG108"/>
    <mergeCell ref="AH108:AK108"/>
    <mergeCell ref="AL108:AO108"/>
    <mergeCell ref="AP108:AT108"/>
    <mergeCell ref="AU108:AX108"/>
    <mergeCell ref="AY108:BB108"/>
    <mergeCell ref="BC108:BG108"/>
    <mergeCell ref="Y107:AB107"/>
    <mergeCell ref="AC107:AG107"/>
    <mergeCell ref="AH107:AK107"/>
    <mergeCell ref="AL107:AO107"/>
    <mergeCell ref="AP107:AT107"/>
    <mergeCell ref="AU107:AX107"/>
    <mergeCell ref="AY107:BB107"/>
    <mergeCell ref="BC107:BG107"/>
    <mergeCell ref="BH107:BL107"/>
    <mergeCell ref="A127:A129"/>
    <mergeCell ref="C100:G100"/>
    <mergeCell ref="H100:K100"/>
    <mergeCell ref="L100:O100"/>
    <mergeCell ref="P100:S100"/>
    <mergeCell ref="T100:X100"/>
    <mergeCell ref="C101:G101"/>
    <mergeCell ref="H101:K101"/>
    <mergeCell ref="L101:O101"/>
    <mergeCell ref="P101:S101"/>
    <mergeCell ref="T101:X101"/>
    <mergeCell ref="B100:B102"/>
    <mergeCell ref="A100:A102"/>
    <mergeCell ref="C107:G107"/>
    <mergeCell ref="H107:K107"/>
    <mergeCell ref="L107:O107"/>
    <mergeCell ref="P107:S107"/>
    <mergeCell ref="T107:X107"/>
    <mergeCell ref="C108:G108"/>
    <mergeCell ref="H108:K108"/>
    <mergeCell ref="L108:O108"/>
    <mergeCell ref="P108:S108"/>
    <mergeCell ref="AP127:AT127"/>
    <mergeCell ref="AY127:BB127"/>
    <mergeCell ref="BC127:BG127"/>
    <mergeCell ref="BH127:BL127"/>
    <mergeCell ref="C128:G128"/>
    <mergeCell ref="H128:K128"/>
    <mergeCell ref="L128:O128"/>
    <mergeCell ref="P128:S128"/>
    <mergeCell ref="T128:X128"/>
    <mergeCell ref="Y128:AB128"/>
    <mergeCell ref="AC128:AG128"/>
    <mergeCell ref="AH128:AK128"/>
    <mergeCell ref="AL128:AO128"/>
    <mergeCell ref="AP128:AT128"/>
    <mergeCell ref="AU128:AX128"/>
    <mergeCell ref="AY128:BB128"/>
    <mergeCell ref="BC128:BG128"/>
    <mergeCell ref="BH128:BL128"/>
    <mergeCell ref="C127:G127"/>
    <mergeCell ref="H127:K127"/>
    <mergeCell ref="L127:O127"/>
    <mergeCell ref="P127:S127"/>
    <mergeCell ref="T127:X127"/>
    <mergeCell ref="Y127:AB127"/>
    <mergeCell ref="AC127:AG127"/>
    <mergeCell ref="AH127:AK127"/>
    <mergeCell ref="AL127:AO127"/>
    <mergeCell ref="Y101:AB101"/>
    <mergeCell ref="AC101:AG101"/>
    <mergeCell ref="AH101:AK101"/>
    <mergeCell ref="AL101:AO101"/>
    <mergeCell ref="AP101:AT101"/>
    <mergeCell ref="AU101:AX101"/>
    <mergeCell ref="AU127:AX127"/>
    <mergeCell ref="AU119:AX119"/>
    <mergeCell ref="AP120:AT120"/>
    <mergeCell ref="AU120:AX120"/>
    <mergeCell ref="AY101:BB101"/>
    <mergeCell ref="BC101:BG101"/>
    <mergeCell ref="BH101:BL101"/>
    <mergeCell ref="Y100:AB100"/>
    <mergeCell ref="AC100:AG100"/>
    <mergeCell ref="AH100:AK100"/>
    <mergeCell ref="AL100:AO100"/>
    <mergeCell ref="AP100:AT100"/>
    <mergeCell ref="AU100:AX100"/>
    <mergeCell ref="AY100:BB100"/>
    <mergeCell ref="BC100:BG100"/>
    <mergeCell ref="BH100:BL100"/>
    <mergeCell ref="A85:A87"/>
    <mergeCell ref="A92:A94"/>
    <mergeCell ref="AP92:AT92"/>
    <mergeCell ref="AU92:AX92"/>
    <mergeCell ref="AY92:BB92"/>
    <mergeCell ref="BC92:BG92"/>
    <mergeCell ref="BH92:BL92"/>
    <mergeCell ref="C93:G93"/>
    <mergeCell ref="H93:K93"/>
    <mergeCell ref="L93:O93"/>
    <mergeCell ref="P93:S93"/>
    <mergeCell ref="T93:X93"/>
    <mergeCell ref="Y93:AB93"/>
    <mergeCell ref="AC93:AG93"/>
    <mergeCell ref="AH93:AK93"/>
    <mergeCell ref="AL93:AO93"/>
    <mergeCell ref="AP93:AT93"/>
    <mergeCell ref="AU93:AX93"/>
    <mergeCell ref="AY93:BB93"/>
    <mergeCell ref="BC93:BG93"/>
    <mergeCell ref="BH93:BL93"/>
    <mergeCell ref="C92:G92"/>
    <mergeCell ref="H92:K92"/>
    <mergeCell ref="L92:O92"/>
    <mergeCell ref="P92:S92"/>
    <mergeCell ref="T92:X92"/>
    <mergeCell ref="Y92:AB92"/>
    <mergeCell ref="AC92:AG92"/>
    <mergeCell ref="AH92:AK92"/>
    <mergeCell ref="AL92:AO92"/>
    <mergeCell ref="AL76:AO76"/>
    <mergeCell ref="AP76:AT76"/>
    <mergeCell ref="AU76:AX76"/>
    <mergeCell ref="Y86:AB86"/>
    <mergeCell ref="AC86:AG86"/>
    <mergeCell ref="AH86:AK86"/>
    <mergeCell ref="AL86:AO86"/>
    <mergeCell ref="AP81:AT81"/>
    <mergeCell ref="AU81:AX81"/>
    <mergeCell ref="AY76:BB76"/>
    <mergeCell ref="BC76:BG76"/>
    <mergeCell ref="BH76:BL76"/>
    <mergeCell ref="C77:G77"/>
    <mergeCell ref="H77:K77"/>
    <mergeCell ref="L77:O77"/>
    <mergeCell ref="P77:S77"/>
    <mergeCell ref="T77:X77"/>
    <mergeCell ref="Y77:AB77"/>
    <mergeCell ref="AC77:AG77"/>
    <mergeCell ref="AH77:AK77"/>
    <mergeCell ref="AL77:AO77"/>
    <mergeCell ref="AP77:AT77"/>
    <mergeCell ref="AU77:AX77"/>
    <mergeCell ref="AY77:BB77"/>
    <mergeCell ref="BC77:BG77"/>
    <mergeCell ref="BH77:BL77"/>
    <mergeCell ref="A69:A71"/>
    <mergeCell ref="C76:G76"/>
    <mergeCell ref="H76:K76"/>
    <mergeCell ref="L76:O76"/>
    <mergeCell ref="P76:S76"/>
    <mergeCell ref="T76:X76"/>
    <mergeCell ref="Y76:AB76"/>
    <mergeCell ref="AC76:AG76"/>
    <mergeCell ref="AH76:AK76"/>
    <mergeCell ref="B76:B78"/>
    <mergeCell ref="A76:A78"/>
    <mergeCell ref="Y69:AB69"/>
    <mergeCell ref="AC69:AG69"/>
    <mergeCell ref="AH69:AK69"/>
    <mergeCell ref="B69:B71"/>
    <mergeCell ref="BC69:BG69"/>
    <mergeCell ref="BH69:BL69"/>
    <mergeCell ref="C70:G70"/>
    <mergeCell ref="H70:K70"/>
    <mergeCell ref="L70:O70"/>
    <mergeCell ref="P70:S70"/>
    <mergeCell ref="T70:X70"/>
    <mergeCell ref="Y70:AB70"/>
    <mergeCell ref="AC70:AG70"/>
    <mergeCell ref="AH70:AK70"/>
    <mergeCell ref="AL70:AO70"/>
    <mergeCell ref="AP70:AT70"/>
    <mergeCell ref="AU70:AX70"/>
    <mergeCell ref="AY70:BB70"/>
    <mergeCell ref="BC70:BG70"/>
    <mergeCell ref="BH70:BL70"/>
    <mergeCell ref="C69:G69"/>
    <mergeCell ref="H69:K69"/>
    <mergeCell ref="L69:O69"/>
    <mergeCell ref="P69:S69"/>
    <mergeCell ref="T69:X69"/>
    <mergeCell ref="AL69:AO69"/>
    <mergeCell ref="AL64:AO64"/>
    <mergeCell ref="AP64:AT64"/>
    <mergeCell ref="AU64:AX64"/>
    <mergeCell ref="AY64:BB64"/>
    <mergeCell ref="BC64:BG64"/>
    <mergeCell ref="BH64:BL64"/>
    <mergeCell ref="C65:G65"/>
    <mergeCell ref="H65:K65"/>
    <mergeCell ref="L65:O65"/>
    <mergeCell ref="P65:S65"/>
    <mergeCell ref="T65:X65"/>
    <mergeCell ref="Y65:AB65"/>
    <mergeCell ref="AC65:AG65"/>
    <mergeCell ref="AH65:AK65"/>
    <mergeCell ref="AL65:AO65"/>
    <mergeCell ref="AP65:AT65"/>
    <mergeCell ref="AU65:AX65"/>
    <mergeCell ref="AY65:BB65"/>
    <mergeCell ref="BC65:BG65"/>
    <mergeCell ref="BH65:BL65"/>
    <mergeCell ref="AP69:AT69"/>
    <mergeCell ref="AU69:AX69"/>
    <mergeCell ref="AY69:BB69"/>
    <mergeCell ref="A64:A66"/>
    <mergeCell ref="C64:G64"/>
    <mergeCell ref="H64:K64"/>
    <mergeCell ref="L64:O64"/>
    <mergeCell ref="P64:S64"/>
    <mergeCell ref="T64:X64"/>
    <mergeCell ref="Y64:AB64"/>
    <mergeCell ref="AC64:AG64"/>
    <mergeCell ref="AH64:AK64"/>
    <mergeCell ref="AC56:AG56"/>
    <mergeCell ref="AH56:AK56"/>
    <mergeCell ref="AL56:AO56"/>
    <mergeCell ref="AP56:AT56"/>
    <mergeCell ref="AU56:AX56"/>
    <mergeCell ref="AY56:BB56"/>
    <mergeCell ref="BC56:BG56"/>
    <mergeCell ref="BH56:BL56"/>
    <mergeCell ref="C57:G57"/>
    <mergeCell ref="H57:K57"/>
    <mergeCell ref="L57:O57"/>
    <mergeCell ref="P57:S57"/>
    <mergeCell ref="T57:X57"/>
    <mergeCell ref="Y57:AB57"/>
    <mergeCell ref="AC57:AG57"/>
    <mergeCell ref="AH57:AK57"/>
    <mergeCell ref="AL57:AO57"/>
    <mergeCell ref="AP57:AT57"/>
    <mergeCell ref="AU57:AX57"/>
    <mergeCell ref="AY57:BB57"/>
    <mergeCell ref="BC57:BG57"/>
    <mergeCell ref="BH57:BL57"/>
    <mergeCell ref="A51:A53"/>
    <mergeCell ref="C56:G56"/>
    <mergeCell ref="H56:K56"/>
    <mergeCell ref="L56:O56"/>
    <mergeCell ref="P56:S56"/>
    <mergeCell ref="T56:X56"/>
    <mergeCell ref="Y56:AB56"/>
    <mergeCell ref="B56:B58"/>
    <mergeCell ref="A56:A58"/>
    <mergeCell ref="AU51:AX51"/>
    <mergeCell ref="AY51:BB51"/>
    <mergeCell ref="BC51:BG51"/>
    <mergeCell ref="BH51:BL51"/>
    <mergeCell ref="C52:G52"/>
    <mergeCell ref="H52:K52"/>
    <mergeCell ref="L52:O52"/>
    <mergeCell ref="P52:S52"/>
    <mergeCell ref="T52:X52"/>
    <mergeCell ref="Y52:AB52"/>
    <mergeCell ref="AC52:AG52"/>
    <mergeCell ref="AH52:AK52"/>
    <mergeCell ref="AL52:AO52"/>
    <mergeCell ref="AP52:AT52"/>
    <mergeCell ref="AU52:AX52"/>
    <mergeCell ref="AY52:BB52"/>
    <mergeCell ref="BC52:BG52"/>
    <mergeCell ref="BH52:BL52"/>
    <mergeCell ref="H51:K51"/>
    <mergeCell ref="L51:O51"/>
    <mergeCell ref="P51:S51"/>
    <mergeCell ref="T51:X51"/>
    <mergeCell ref="Y51:AB51"/>
    <mergeCell ref="AC51:AG51"/>
    <mergeCell ref="AH51:AK51"/>
    <mergeCell ref="AL51:AO51"/>
    <mergeCell ref="AP51:AT51"/>
    <mergeCell ref="A26:A28"/>
    <mergeCell ref="AU26:AX26"/>
    <mergeCell ref="AY26:BB26"/>
    <mergeCell ref="BC26:BG26"/>
    <mergeCell ref="BH26:BL26"/>
    <mergeCell ref="C27:G27"/>
    <mergeCell ref="H27:K27"/>
    <mergeCell ref="L27:O27"/>
    <mergeCell ref="P27:S27"/>
    <mergeCell ref="T27:X27"/>
    <mergeCell ref="Y27:AB27"/>
    <mergeCell ref="AC27:AG27"/>
    <mergeCell ref="AH27:AK27"/>
    <mergeCell ref="AL27:AO27"/>
    <mergeCell ref="AP27:AT27"/>
    <mergeCell ref="AU27:AX27"/>
    <mergeCell ref="AY27:BB27"/>
    <mergeCell ref="BC27:BG27"/>
    <mergeCell ref="BH27:BL27"/>
    <mergeCell ref="H26:K26"/>
    <mergeCell ref="L26:O26"/>
    <mergeCell ref="Y26:AB26"/>
    <mergeCell ref="AC26:AG26"/>
    <mergeCell ref="AH26:AK26"/>
    <mergeCell ref="AL26:AO26"/>
    <mergeCell ref="AP26:AT26"/>
    <mergeCell ref="Y5:AB5"/>
    <mergeCell ref="AC5:AG5"/>
    <mergeCell ref="AH5:AK5"/>
    <mergeCell ref="AL5:AO5"/>
    <mergeCell ref="AP5:AT5"/>
    <mergeCell ref="AH10:AK10"/>
    <mergeCell ref="AL10:AO10"/>
    <mergeCell ref="AP10:AT10"/>
    <mergeCell ref="Y10:AB10"/>
    <mergeCell ref="AC10:AG10"/>
    <mergeCell ref="Y15:AB15"/>
    <mergeCell ref="Y16:AB16"/>
    <mergeCell ref="AU5:AX5"/>
    <mergeCell ref="AY5:BB5"/>
    <mergeCell ref="BC5:BG5"/>
    <mergeCell ref="BH5:BL5"/>
    <mergeCell ref="Y4:AB4"/>
    <mergeCell ref="AC4:AG4"/>
    <mergeCell ref="AH4:AK4"/>
    <mergeCell ref="AL4:AO4"/>
    <mergeCell ref="AP4:AT4"/>
    <mergeCell ref="AU4:AX4"/>
    <mergeCell ref="AY4:BB4"/>
    <mergeCell ref="BC4:BG4"/>
    <mergeCell ref="BH4:BL4"/>
    <mergeCell ref="A9:A11"/>
    <mergeCell ref="B15:B17"/>
    <mergeCell ref="A15:A17"/>
    <mergeCell ref="C4:G4"/>
    <mergeCell ref="H4:K4"/>
    <mergeCell ref="L4:O4"/>
    <mergeCell ref="P4:S4"/>
    <mergeCell ref="T4:X4"/>
    <mergeCell ref="C5:G5"/>
    <mergeCell ref="H5:K5"/>
    <mergeCell ref="L5:O5"/>
    <mergeCell ref="P5:S5"/>
    <mergeCell ref="T5:X5"/>
    <mergeCell ref="B4:B6"/>
    <mergeCell ref="A4:A6"/>
    <mergeCell ref="H16:K16"/>
    <mergeCell ref="H15:K15"/>
    <mergeCell ref="L15:O15"/>
    <mergeCell ref="L16:O16"/>
    <mergeCell ref="P15:S15"/>
    <mergeCell ref="P16:S16"/>
    <mergeCell ref="T15:X15"/>
    <mergeCell ref="T16:X16"/>
    <mergeCell ref="C16:G16"/>
    <mergeCell ref="AU10:AX10"/>
    <mergeCell ref="AY10:BB10"/>
    <mergeCell ref="BC10:BG10"/>
    <mergeCell ref="BH10:BL10"/>
    <mergeCell ref="B9:B11"/>
    <mergeCell ref="C9:G9"/>
    <mergeCell ref="H9:K9"/>
    <mergeCell ref="L9:O9"/>
    <mergeCell ref="P9:S9"/>
    <mergeCell ref="T9:X9"/>
    <mergeCell ref="Y9:AB9"/>
    <mergeCell ref="AC9:AG9"/>
    <mergeCell ref="AH9:AK9"/>
    <mergeCell ref="AL9:AO9"/>
    <mergeCell ref="AP9:AT9"/>
    <mergeCell ref="AU9:AX9"/>
    <mergeCell ref="AY9:BB9"/>
    <mergeCell ref="BC9:BG9"/>
    <mergeCell ref="BH9:BL9"/>
    <mergeCell ref="C10:G10"/>
    <mergeCell ref="H10:K10"/>
    <mergeCell ref="L10:O10"/>
    <mergeCell ref="P10:S10"/>
    <mergeCell ref="T10:X10"/>
    <mergeCell ref="AY15:BB15"/>
    <mergeCell ref="AY16:BB16"/>
    <mergeCell ref="BC15:BG15"/>
    <mergeCell ref="BC16:BG16"/>
    <mergeCell ref="BH15:BL15"/>
    <mergeCell ref="BH16:BL16"/>
    <mergeCell ref="AC15:AG15"/>
    <mergeCell ref="AC16:AG16"/>
    <mergeCell ref="AH15:AK15"/>
    <mergeCell ref="AH16:AK16"/>
    <mergeCell ref="AL15:AO15"/>
    <mergeCell ref="AL16:AO16"/>
    <mergeCell ref="AP15:AT15"/>
    <mergeCell ref="AP16:AT16"/>
    <mergeCell ref="AU15:AX15"/>
    <mergeCell ref="AU16:AX16"/>
    <mergeCell ref="B85:B87"/>
    <mergeCell ref="B127:B129"/>
    <mergeCell ref="B92:B94"/>
    <mergeCell ref="C15:G15"/>
    <mergeCell ref="C26:G26"/>
    <mergeCell ref="B26:B28"/>
    <mergeCell ref="C51:G51"/>
    <mergeCell ref="B51:B53"/>
    <mergeCell ref="C18:G18"/>
    <mergeCell ref="C39:G39"/>
    <mergeCell ref="C45:G45"/>
    <mergeCell ref="B64:B66"/>
    <mergeCell ref="C36:G36"/>
    <mergeCell ref="C81:G81"/>
    <mergeCell ref="C95:G9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L177"/>
  <sheetViews>
    <sheetView workbookViewId="0">
      <selection activeCell="J7" sqref="J7"/>
    </sheetView>
  </sheetViews>
  <sheetFormatPr baseColWidth="10" defaultRowHeight="14.4" x14ac:dyDescent="0.3"/>
  <cols>
    <col min="1" max="1" width="15.88671875" bestFit="1" customWidth="1"/>
    <col min="2" max="2" width="42.44140625" customWidth="1"/>
  </cols>
  <sheetData>
    <row r="3" spans="1:64" ht="15" thickBot="1" x14ac:dyDescent="0.35"/>
    <row r="4" spans="1:64" ht="15" thickBot="1" x14ac:dyDescent="0.35">
      <c r="A4" s="325" t="s">
        <v>85</v>
      </c>
      <c r="B4" s="293" t="s">
        <v>10</v>
      </c>
      <c r="C4" s="322" t="s">
        <v>684</v>
      </c>
      <c r="D4" s="323"/>
      <c r="E4" s="323"/>
      <c r="F4" s="323"/>
      <c r="G4" s="324"/>
      <c r="H4" s="319" t="s">
        <v>686</v>
      </c>
      <c r="I4" s="320"/>
      <c r="J4" s="320"/>
      <c r="K4" s="321"/>
      <c r="L4" s="311" t="s">
        <v>687</v>
      </c>
      <c r="M4" s="312"/>
      <c r="N4" s="312"/>
      <c r="O4" s="313"/>
      <c r="P4" s="319" t="s">
        <v>688</v>
      </c>
      <c r="Q4" s="320"/>
      <c r="R4" s="320"/>
      <c r="S4" s="321"/>
      <c r="T4" s="311" t="s">
        <v>689</v>
      </c>
      <c r="U4" s="312"/>
      <c r="V4" s="312"/>
      <c r="W4" s="312"/>
      <c r="X4" s="313"/>
      <c r="Y4" s="319" t="s">
        <v>690</v>
      </c>
      <c r="Z4" s="320"/>
      <c r="AA4" s="320"/>
      <c r="AB4" s="321"/>
      <c r="AC4" s="311" t="s">
        <v>691</v>
      </c>
      <c r="AD4" s="312"/>
      <c r="AE4" s="312"/>
      <c r="AF4" s="312"/>
      <c r="AG4" s="313"/>
      <c r="AH4" s="319" t="s">
        <v>692</v>
      </c>
      <c r="AI4" s="320"/>
      <c r="AJ4" s="320"/>
      <c r="AK4" s="321"/>
      <c r="AL4" s="311" t="s">
        <v>693</v>
      </c>
      <c r="AM4" s="312"/>
      <c r="AN4" s="312"/>
      <c r="AO4" s="313"/>
      <c r="AP4" s="308" t="s">
        <v>694</v>
      </c>
      <c r="AQ4" s="309"/>
      <c r="AR4" s="309"/>
      <c r="AS4" s="309"/>
      <c r="AT4" s="310"/>
      <c r="AU4" s="311" t="s">
        <v>695</v>
      </c>
      <c r="AV4" s="312"/>
      <c r="AW4" s="312"/>
      <c r="AX4" s="313"/>
      <c r="AY4" s="308" t="s">
        <v>696</v>
      </c>
      <c r="AZ4" s="309"/>
      <c r="BA4" s="309"/>
      <c r="BB4" s="310"/>
      <c r="BC4" s="311" t="s">
        <v>697</v>
      </c>
      <c r="BD4" s="312"/>
      <c r="BE4" s="312"/>
      <c r="BF4" s="312"/>
      <c r="BG4" s="313"/>
      <c r="BH4" s="308" t="s">
        <v>698</v>
      </c>
      <c r="BI4" s="309"/>
      <c r="BJ4" s="309"/>
      <c r="BK4" s="309"/>
      <c r="BL4" s="315"/>
    </row>
    <row r="5" spans="1:64" ht="15" thickBot="1" x14ac:dyDescent="0.35">
      <c r="A5" s="326"/>
      <c r="B5" s="294"/>
      <c r="C5" s="311" t="s">
        <v>683</v>
      </c>
      <c r="D5" s="312"/>
      <c r="E5" s="312"/>
      <c r="F5" s="312"/>
      <c r="G5" s="313"/>
      <c r="H5" s="319" t="s">
        <v>685</v>
      </c>
      <c r="I5" s="320"/>
      <c r="J5" s="320"/>
      <c r="K5" s="321"/>
      <c r="L5" s="290" t="s">
        <v>685</v>
      </c>
      <c r="M5" s="291"/>
      <c r="N5" s="291"/>
      <c r="O5" s="292"/>
      <c r="P5" s="319" t="s">
        <v>685</v>
      </c>
      <c r="Q5" s="320"/>
      <c r="R5" s="320"/>
      <c r="S5" s="321"/>
      <c r="T5" s="311" t="s">
        <v>683</v>
      </c>
      <c r="U5" s="312"/>
      <c r="V5" s="312"/>
      <c r="W5" s="312"/>
      <c r="X5" s="313"/>
      <c r="Y5" s="319" t="s">
        <v>685</v>
      </c>
      <c r="Z5" s="320"/>
      <c r="AA5" s="320"/>
      <c r="AB5" s="321"/>
      <c r="AC5" s="311" t="s">
        <v>683</v>
      </c>
      <c r="AD5" s="312"/>
      <c r="AE5" s="312"/>
      <c r="AF5" s="312"/>
      <c r="AG5" s="313"/>
      <c r="AH5" s="319" t="s">
        <v>685</v>
      </c>
      <c r="AI5" s="320"/>
      <c r="AJ5" s="320"/>
      <c r="AK5" s="321"/>
      <c r="AL5" s="311" t="s">
        <v>685</v>
      </c>
      <c r="AM5" s="312"/>
      <c r="AN5" s="312"/>
      <c r="AO5" s="313"/>
      <c r="AP5" s="308" t="s">
        <v>683</v>
      </c>
      <c r="AQ5" s="309"/>
      <c r="AR5" s="309"/>
      <c r="AS5" s="309"/>
      <c r="AT5" s="310"/>
      <c r="AU5" s="311" t="s">
        <v>685</v>
      </c>
      <c r="AV5" s="312"/>
      <c r="AW5" s="312"/>
      <c r="AX5" s="313"/>
      <c r="AY5" s="308" t="s">
        <v>685</v>
      </c>
      <c r="AZ5" s="309"/>
      <c r="BA5" s="309"/>
      <c r="BB5" s="310"/>
      <c r="BC5" s="311" t="s">
        <v>683</v>
      </c>
      <c r="BD5" s="312"/>
      <c r="BE5" s="312"/>
      <c r="BF5" s="312"/>
      <c r="BG5" s="313"/>
      <c r="BH5" s="308" t="s">
        <v>683</v>
      </c>
      <c r="BI5" s="309"/>
      <c r="BJ5" s="309"/>
      <c r="BK5" s="309"/>
      <c r="BL5" s="315"/>
    </row>
    <row r="6" spans="1:64" ht="12.75" customHeight="1" thickBot="1" x14ac:dyDescent="0.35">
      <c r="A6" s="327"/>
      <c r="B6" s="295"/>
      <c r="C6" s="206">
        <v>1</v>
      </c>
      <c r="D6" s="207">
        <v>2</v>
      </c>
      <c r="E6" s="208">
        <v>3</v>
      </c>
      <c r="F6" s="207">
        <v>4</v>
      </c>
      <c r="G6" s="209">
        <v>5</v>
      </c>
      <c r="H6" s="92">
        <v>1</v>
      </c>
      <c r="I6" s="91">
        <v>2</v>
      </c>
      <c r="J6" s="92">
        <v>3</v>
      </c>
      <c r="K6" s="90">
        <v>4</v>
      </c>
      <c r="L6" s="226">
        <v>1</v>
      </c>
      <c r="M6" s="207">
        <v>2</v>
      </c>
      <c r="N6" s="227">
        <v>3</v>
      </c>
      <c r="O6" s="207">
        <v>4</v>
      </c>
      <c r="P6" s="92">
        <v>1</v>
      </c>
      <c r="Q6" s="91">
        <v>2</v>
      </c>
      <c r="R6" s="92">
        <v>3</v>
      </c>
      <c r="S6" s="90">
        <v>4</v>
      </c>
      <c r="T6" s="226">
        <v>1</v>
      </c>
      <c r="U6" s="207">
        <v>2</v>
      </c>
      <c r="V6" s="227">
        <v>3</v>
      </c>
      <c r="W6" s="207">
        <v>4</v>
      </c>
      <c r="X6" s="236">
        <v>5</v>
      </c>
      <c r="Y6" s="92">
        <v>1</v>
      </c>
      <c r="Z6" s="91">
        <v>2</v>
      </c>
      <c r="AA6" s="92">
        <v>3</v>
      </c>
      <c r="AB6" s="90">
        <v>4</v>
      </c>
      <c r="AC6" s="226">
        <v>1</v>
      </c>
      <c r="AD6" s="207">
        <v>2</v>
      </c>
      <c r="AE6" s="227">
        <v>3</v>
      </c>
      <c r="AF6" s="207">
        <v>4</v>
      </c>
      <c r="AG6" s="236">
        <v>5</v>
      </c>
      <c r="AH6" s="92">
        <v>1</v>
      </c>
      <c r="AI6" s="91">
        <v>2</v>
      </c>
      <c r="AJ6" s="92">
        <v>3</v>
      </c>
      <c r="AK6" s="90">
        <v>4</v>
      </c>
      <c r="AL6" s="226">
        <v>1</v>
      </c>
      <c r="AM6" s="207">
        <v>2</v>
      </c>
      <c r="AN6" s="227">
        <v>3</v>
      </c>
      <c r="AO6" s="207">
        <v>4</v>
      </c>
      <c r="AP6" s="95">
        <v>1</v>
      </c>
      <c r="AQ6" s="94">
        <v>2</v>
      </c>
      <c r="AR6" s="95">
        <v>3</v>
      </c>
      <c r="AS6" s="94">
        <v>4</v>
      </c>
      <c r="AT6" s="95">
        <v>5</v>
      </c>
      <c r="AU6" s="226">
        <v>1</v>
      </c>
      <c r="AV6" s="207">
        <v>2</v>
      </c>
      <c r="AW6" s="227">
        <v>3</v>
      </c>
      <c r="AX6" s="207">
        <v>4</v>
      </c>
      <c r="AY6" s="95">
        <v>1</v>
      </c>
      <c r="AZ6" s="94">
        <v>2</v>
      </c>
      <c r="BA6" s="95">
        <v>3</v>
      </c>
      <c r="BB6" s="93">
        <v>4</v>
      </c>
      <c r="BC6" s="226">
        <v>1</v>
      </c>
      <c r="BD6" s="207">
        <v>2</v>
      </c>
      <c r="BE6" s="227">
        <v>3</v>
      </c>
      <c r="BF6" s="207">
        <v>4</v>
      </c>
      <c r="BG6" s="236">
        <v>5</v>
      </c>
      <c r="BH6" s="95">
        <v>1</v>
      </c>
      <c r="BI6" s="94">
        <v>2</v>
      </c>
      <c r="BJ6" s="95">
        <v>3</v>
      </c>
      <c r="BK6" s="94">
        <v>4</v>
      </c>
      <c r="BL6" s="96">
        <v>5</v>
      </c>
    </row>
    <row r="7" spans="1:64" ht="38.4" x14ac:dyDescent="0.3">
      <c r="A7" s="118" t="s">
        <v>11</v>
      </c>
      <c r="B7" s="194" t="s">
        <v>12</v>
      </c>
      <c r="C7" s="147"/>
      <c r="D7" s="108"/>
      <c r="E7" s="108"/>
      <c r="F7" s="108"/>
      <c r="G7" s="148"/>
      <c r="H7" s="102"/>
      <c r="I7" s="97"/>
      <c r="J7" s="97"/>
      <c r="K7" s="105"/>
      <c r="L7" s="147"/>
      <c r="M7" s="108"/>
      <c r="N7" s="108"/>
      <c r="O7" s="148"/>
      <c r="P7" s="102"/>
      <c r="Q7" s="97"/>
      <c r="R7" s="97"/>
      <c r="S7" s="105"/>
      <c r="T7" s="147"/>
      <c r="U7" s="108"/>
      <c r="V7" s="108"/>
      <c r="W7" s="108"/>
      <c r="X7" s="148"/>
      <c r="Y7" s="102"/>
      <c r="Z7" s="97"/>
      <c r="AA7" s="97"/>
      <c r="AB7" s="105"/>
      <c r="AC7" s="147"/>
      <c r="AD7" s="108"/>
      <c r="AE7" s="108"/>
      <c r="AF7" s="108"/>
      <c r="AG7" s="148"/>
      <c r="AH7" s="102"/>
      <c r="AI7" s="97"/>
      <c r="AJ7" s="97"/>
      <c r="AK7" s="105"/>
      <c r="AL7" s="147"/>
      <c r="AM7" s="108"/>
      <c r="AN7" s="108"/>
      <c r="AO7" s="148"/>
      <c r="AP7" s="102"/>
      <c r="AQ7" s="97"/>
      <c r="AR7" s="97"/>
      <c r="AS7" s="97"/>
      <c r="AT7" s="105"/>
      <c r="AU7" s="147"/>
      <c r="AV7" s="108"/>
      <c r="AW7" s="108"/>
      <c r="AX7" s="148"/>
      <c r="AY7" s="102"/>
      <c r="AZ7" s="97"/>
      <c r="BA7" s="97"/>
      <c r="BB7" s="105"/>
      <c r="BC7" s="147"/>
      <c r="BD7" s="108"/>
      <c r="BE7" s="108"/>
      <c r="BF7" s="108"/>
      <c r="BG7" s="148"/>
      <c r="BH7" s="102"/>
      <c r="BI7" s="97"/>
      <c r="BJ7" s="97"/>
      <c r="BK7" s="97"/>
      <c r="BL7" s="98"/>
    </row>
    <row r="8" spans="1:64" ht="29.4" thickBot="1" x14ac:dyDescent="0.35">
      <c r="A8" s="119" t="s">
        <v>14</v>
      </c>
      <c r="B8" s="195" t="s">
        <v>15</v>
      </c>
      <c r="C8" s="210"/>
      <c r="D8" s="211"/>
      <c r="E8" s="211"/>
      <c r="F8" s="211"/>
      <c r="G8" s="212"/>
      <c r="H8" s="146"/>
      <c r="I8" s="144"/>
      <c r="J8" s="144"/>
      <c r="K8" s="228"/>
      <c r="L8" s="210"/>
      <c r="M8" s="211"/>
      <c r="N8" s="211"/>
      <c r="O8" s="212"/>
      <c r="P8" s="146"/>
      <c r="Q8" s="144"/>
      <c r="R8" s="144"/>
      <c r="S8" s="228"/>
      <c r="T8" s="210"/>
      <c r="U8" s="211"/>
      <c r="V8" s="211"/>
      <c r="W8" s="211"/>
      <c r="X8" s="212"/>
      <c r="Y8" s="146"/>
      <c r="Z8" s="144"/>
      <c r="AA8" s="144"/>
      <c r="AB8" s="228"/>
      <c r="AC8" s="210"/>
      <c r="AD8" s="211"/>
      <c r="AE8" s="211"/>
      <c r="AF8" s="211"/>
      <c r="AG8" s="212"/>
      <c r="AH8" s="146"/>
      <c r="AI8" s="144"/>
      <c r="AJ8" s="144"/>
      <c r="AK8" s="228"/>
      <c r="AL8" s="210"/>
      <c r="AM8" s="211"/>
      <c r="AN8" s="211"/>
      <c r="AO8" s="212"/>
      <c r="AP8" s="146"/>
      <c r="AQ8" s="144"/>
      <c r="AR8" s="144"/>
      <c r="AS8" s="144"/>
      <c r="AT8" s="228"/>
      <c r="AU8" s="210"/>
      <c r="AV8" s="211"/>
      <c r="AW8" s="211"/>
      <c r="AX8" s="212"/>
      <c r="AY8" s="146"/>
      <c r="AZ8" s="144"/>
      <c r="BA8" s="144"/>
      <c r="BB8" s="228"/>
      <c r="BC8" s="210"/>
      <c r="BD8" s="211"/>
      <c r="BE8" s="211"/>
      <c r="BF8" s="211"/>
      <c r="BG8" s="212"/>
      <c r="BH8" s="146"/>
      <c r="BI8" s="144"/>
      <c r="BJ8" s="144"/>
      <c r="BK8" s="144"/>
      <c r="BL8" s="145"/>
    </row>
    <row r="9" spans="1:64" ht="12.75" customHeight="1" thickBot="1" x14ac:dyDescent="0.35">
      <c r="A9" s="325" t="s">
        <v>18</v>
      </c>
      <c r="B9" s="294" t="s">
        <v>19</v>
      </c>
      <c r="C9" s="322" t="s">
        <v>684</v>
      </c>
      <c r="D9" s="323"/>
      <c r="E9" s="323"/>
      <c r="F9" s="323"/>
      <c r="G9" s="324"/>
      <c r="H9" s="319" t="s">
        <v>686</v>
      </c>
      <c r="I9" s="320"/>
      <c r="J9" s="320"/>
      <c r="K9" s="321"/>
      <c r="L9" s="311" t="s">
        <v>687</v>
      </c>
      <c r="M9" s="312"/>
      <c r="N9" s="312"/>
      <c r="O9" s="313"/>
      <c r="P9" s="319" t="s">
        <v>688</v>
      </c>
      <c r="Q9" s="320"/>
      <c r="R9" s="320"/>
      <c r="S9" s="321"/>
      <c r="T9" s="311" t="s">
        <v>689</v>
      </c>
      <c r="U9" s="312"/>
      <c r="V9" s="312"/>
      <c r="W9" s="312"/>
      <c r="X9" s="313"/>
      <c r="Y9" s="319" t="s">
        <v>690</v>
      </c>
      <c r="Z9" s="320"/>
      <c r="AA9" s="320"/>
      <c r="AB9" s="321"/>
      <c r="AC9" s="311" t="s">
        <v>691</v>
      </c>
      <c r="AD9" s="312"/>
      <c r="AE9" s="312"/>
      <c r="AF9" s="312"/>
      <c r="AG9" s="313"/>
      <c r="AH9" s="319" t="s">
        <v>692</v>
      </c>
      <c r="AI9" s="320"/>
      <c r="AJ9" s="320"/>
      <c r="AK9" s="321"/>
      <c r="AL9" s="311" t="s">
        <v>693</v>
      </c>
      <c r="AM9" s="312"/>
      <c r="AN9" s="312"/>
      <c r="AO9" s="313"/>
      <c r="AP9" s="308" t="s">
        <v>694</v>
      </c>
      <c r="AQ9" s="309"/>
      <c r="AR9" s="309"/>
      <c r="AS9" s="309"/>
      <c r="AT9" s="310"/>
      <c r="AU9" s="311" t="s">
        <v>695</v>
      </c>
      <c r="AV9" s="312"/>
      <c r="AW9" s="312"/>
      <c r="AX9" s="313"/>
      <c r="AY9" s="308" t="s">
        <v>696</v>
      </c>
      <c r="AZ9" s="309"/>
      <c r="BA9" s="309"/>
      <c r="BB9" s="310"/>
      <c r="BC9" s="311" t="s">
        <v>697</v>
      </c>
      <c r="BD9" s="312"/>
      <c r="BE9" s="312"/>
      <c r="BF9" s="312"/>
      <c r="BG9" s="313"/>
      <c r="BH9" s="308" t="s">
        <v>698</v>
      </c>
      <c r="BI9" s="309"/>
      <c r="BJ9" s="309"/>
      <c r="BK9" s="309"/>
      <c r="BL9" s="315"/>
    </row>
    <row r="10" spans="1:64" ht="12.75" customHeight="1" thickBot="1" x14ac:dyDescent="0.35">
      <c r="A10" s="326"/>
      <c r="B10" s="294"/>
      <c r="C10" s="311" t="s">
        <v>683</v>
      </c>
      <c r="D10" s="312"/>
      <c r="E10" s="312"/>
      <c r="F10" s="312"/>
      <c r="G10" s="313"/>
      <c r="H10" s="319" t="s">
        <v>685</v>
      </c>
      <c r="I10" s="320"/>
      <c r="J10" s="320"/>
      <c r="K10" s="321"/>
      <c r="L10" s="290" t="s">
        <v>685</v>
      </c>
      <c r="M10" s="291"/>
      <c r="N10" s="291"/>
      <c r="O10" s="292"/>
      <c r="P10" s="319" t="s">
        <v>685</v>
      </c>
      <c r="Q10" s="320"/>
      <c r="R10" s="320"/>
      <c r="S10" s="321"/>
      <c r="T10" s="311" t="s">
        <v>683</v>
      </c>
      <c r="U10" s="312"/>
      <c r="V10" s="312"/>
      <c r="W10" s="312"/>
      <c r="X10" s="313"/>
      <c r="Y10" s="319" t="s">
        <v>685</v>
      </c>
      <c r="Z10" s="320"/>
      <c r="AA10" s="320"/>
      <c r="AB10" s="321"/>
      <c r="AC10" s="311" t="s">
        <v>683</v>
      </c>
      <c r="AD10" s="312"/>
      <c r="AE10" s="312"/>
      <c r="AF10" s="312"/>
      <c r="AG10" s="313"/>
      <c r="AH10" s="319" t="s">
        <v>685</v>
      </c>
      <c r="AI10" s="320"/>
      <c r="AJ10" s="320"/>
      <c r="AK10" s="321"/>
      <c r="AL10" s="311" t="s">
        <v>685</v>
      </c>
      <c r="AM10" s="312"/>
      <c r="AN10" s="312"/>
      <c r="AO10" s="313"/>
      <c r="AP10" s="308" t="s">
        <v>683</v>
      </c>
      <c r="AQ10" s="309"/>
      <c r="AR10" s="309"/>
      <c r="AS10" s="309"/>
      <c r="AT10" s="310"/>
      <c r="AU10" s="311" t="s">
        <v>685</v>
      </c>
      <c r="AV10" s="312"/>
      <c r="AW10" s="312"/>
      <c r="AX10" s="313"/>
      <c r="AY10" s="308" t="s">
        <v>685</v>
      </c>
      <c r="AZ10" s="309"/>
      <c r="BA10" s="309"/>
      <c r="BB10" s="310"/>
      <c r="BC10" s="311" t="s">
        <v>683</v>
      </c>
      <c r="BD10" s="312"/>
      <c r="BE10" s="312"/>
      <c r="BF10" s="312"/>
      <c r="BG10" s="313"/>
      <c r="BH10" s="308" t="s">
        <v>683</v>
      </c>
      <c r="BI10" s="309"/>
      <c r="BJ10" s="309"/>
      <c r="BK10" s="309"/>
      <c r="BL10" s="315"/>
    </row>
    <row r="11" spans="1:64" ht="12.75" customHeight="1" thickBot="1" x14ac:dyDescent="0.35">
      <c r="A11" s="327"/>
      <c r="B11" s="294"/>
      <c r="C11" s="206">
        <v>1</v>
      </c>
      <c r="D11" s="207">
        <v>2</v>
      </c>
      <c r="E11" s="208">
        <v>3</v>
      </c>
      <c r="F11" s="207">
        <v>4</v>
      </c>
      <c r="G11" s="209">
        <v>5</v>
      </c>
      <c r="H11" s="92">
        <v>1</v>
      </c>
      <c r="I11" s="91">
        <v>2</v>
      </c>
      <c r="J11" s="92">
        <v>3</v>
      </c>
      <c r="K11" s="90">
        <v>4</v>
      </c>
      <c r="L11" s="226">
        <v>1</v>
      </c>
      <c r="M11" s="207">
        <v>2</v>
      </c>
      <c r="N11" s="227">
        <v>3</v>
      </c>
      <c r="O11" s="207">
        <v>4</v>
      </c>
      <c r="P11" s="92">
        <v>1</v>
      </c>
      <c r="Q11" s="91">
        <v>2</v>
      </c>
      <c r="R11" s="92">
        <v>3</v>
      </c>
      <c r="S11" s="90">
        <v>4</v>
      </c>
      <c r="T11" s="226">
        <v>1</v>
      </c>
      <c r="U11" s="207">
        <v>2</v>
      </c>
      <c r="V11" s="227">
        <v>3</v>
      </c>
      <c r="W11" s="207">
        <v>4</v>
      </c>
      <c r="X11" s="236">
        <v>5</v>
      </c>
      <c r="Y11" s="92">
        <v>1</v>
      </c>
      <c r="Z11" s="91">
        <v>2</v>
      </c>
      <c r="AA11" s="92">
        <v>3</v>
      </c>
      <c r="AB11" s="90">
        <v>4</v>
      </c>
      <c r="AC11" s="226">
        <v>1</v>
      </c>
      <c r="AD11" s="207">
        <v>2</v>
      </c>
      <c r="AE11" s="227">
        <v>3</v>
      </c>
      <c r="AF11" s="207">
        <v>4</v>
      </c>
      <c r="AG11" s="236">
        <v>5</v>
      </c>
      <c r="AH11" s="92">
        <v>1</v>
      </c>
      <c r="AI11" s="91">
        <v>2</v>
      </c>
      <c r="AJ11" s="92">
        <v>3</v>
      </c>
      <c r="AK11" s="90">
        <v>4</v>
      </c>
      <c r="AL11" s="226">
        <v>1</v>
      </c>
      <c r="AM11" s="207">
        <v>2</v>
      </c>
      <c r="AN11" s="227">
        <v>3</v>
      </c>
      <c r="AO11" s="207">
        <v>4</v>
      </c>
      <c r="AP11" s="95">
        <v>1</v>
      </c>
      <c r="AQ11" s="94">
        <v>2</v>
      </c>
      <c r="AR11" s="95">
        <v>3</v>
      </c>
      <c r="AS11" s="94">
        <v>4</v>
      </c>
      <c r="AT11" s="95">
        <v>5</v>
      </c>
      <c r="AU11" s="226">
        <v>1</v>
      </c>
      <c r="AV11" s="207">
        <v>2</v>
      </c>
      <c r="AW11" s="227">
        <v>3</v>
      </c>
      <c r="AX11" s="207">
        <v>4</v>
      </c>
      <c r="AY11" s="95">
        <v>1</v>
      </c>
      <c r="AZ11" s="94">
        <v>2</v>
      </c>
      <c r="BA11" s="95">
        <v>3</v>
      </c>
      <c r="BB11" s="93">
        <v>4</v>
      </c>
      <c r="BC11" s="226">
        <v>1</v>
      </c>
      <c r="BD11" s="207">
        <v>2</v>
      </c>
      <c r="BE11" s="227">
        <v>3</v>
      </c>
      <c r="BF11" s="207">
        <v>4</v>
      </c>
      <c r="BG11" s="236">
        <v>5</v>
      </c>
      <c r="BH11" s="95">
        <v>1</v>
      </c>
      <c r="BI11" s="94">
        <v>2</v>
      </c>
      <c r="BJ11" s="95">
        <v>3</v>
      </c>
      <c r="BK11" s="94">
        <v>4</v>
      </c>
      <c r="BL11" s="96">
        <v>5</v>
      </c>
    </row>
    <row r="12" spans="1:64" ht="28.8" x14ac:dyDescent="0.3">
      <c r="A12" s="120" t="s">
        <v>20</v>
      </c>
      <c r="B12" s="196" t="s">
        <v>21</v>
      </c>
      <c r="C12" s="147"/>
      <c r="D12" s="108"/>
      <c r="E12" s="108"/>
      <c r="F12" s="108"/>
      <c r="G12" s="148"/>
      <c r="H12" s="102"/>
      <c r="I12" s="97"/>
      <c r="J12" s="97"/>
      <c r="K12" s="105"/>
      <c r="L12" s="147"/>
      <c r="M12" s="108"/>
      <c r="N12" s="108"/>
      <c r="O12" s="148"/>
      <c r="P12" s="102"/>
      <c r="Q12" s="97"/>
      <c r="R12" s="97"/>
      <c r="S12" s="105"/>
      <c r="T12" s="147"/>
      <c r="U12" s="108"/>
      <c r="V12" s="108"/>
      <c r="W12" s="108"/>
      <c r="X12" s="148"/>
      <c r="Y12" s="102"/>
      <c r="Z12" s="97"/>
      <c r="AA12" s="97"/>
      <c r="AB12" s="105"/>
      <c r="AC12" s="147"/>
      <c r="AD12" s="108"/>
      <c r="AE12" s="108"/>
      <c r="AF12" s="108"/>
      <c r="AG12" s="148"/>
      <c r="AH12" s="102"/>
      <c r="AI12" s="97"/>
      <c r="AJ12" s="97"/>
      <c r="AK12" s="105"/>
      <c r="AL12" s="147"/>
      <c r="AM12" s="108"/>
      <c r="AN12" s="108"/>
      <c r="AO12" s="148"/>
      <c r="AP12" s="102"/>
      <c r="AQ12" s="97"/>
      <c r="AR12" s="97"/>
      <c r="AS12" s="97"/>
      <c r="AT12" s="105"/>
      <c r="AU12" s="147"/>
      <c r="AV12" s="108"/>
      <c r="AW12" s="108"/>
      <c r="AX12" s="148"/>
      <c r="AY12" s="102"/>
      <c r="AZ12" s="97"/>
      <c r="BA12" s="97"/>
      <c r="BB12" s="105"/>
      <c r="BC12" s="147"/>
      <c r="BD12" s="108"/>
      <c r="BE12" s="108"/>
      <c r="BF12" s="108"/>
      <c r="BG12" s="148"/>
      <c r="BH12" s="102"/>
      <c r="BI12" s="97"/>
      <c r="BJ12" s="97"/>
      <c r="BK12" s="97"/>
      <c r="BL12" s="98"/>
    </row>
    <row r="13" spans="1:64" ht="19.2" x14ac:dyDescent="0.3">
      <c r="A13" s="121" t="s">
        <v>22</v>
      </c>
      <c r="B13" s="197" t="s">
        <v>23</v>
      </c>
      <c r="C13" s="213"/>
      <c r="D13" s="109"/>
      <c r="E13" s="109"/>
      <c r="F13" s="109"/>
      <c r="G13" s="214"/>
      <c r="H13" s="103"/>
      <c r="I13" s="89"/>
      <c r="J13" s="89"/>
      <c r="K13" s="106"/>
      <c r="L13" s="213"/>
      <c r="M13" s="109"/>
      <c r="N13" s="109"/>
      <c r="O13" s="214"/>
      <c r="P13" s="103"/>
      <c r="Q13" s="89"/>
      <c r="R13" s="89"/>
      <c r="S13" s="106"/>
      <c r="T13" s="213"/>
      <c r="U13" s="109"/>
      <c r="V13" s="109"/>
      <c r="W13" s="109"/>
      <c r="X13" s="214"/>
      <c r="Y13" s="103"/>
      <c r="Z13" s="89"/>
      <c r="AA13" s="89"/>
      <c r="AB13" s="106"/>
      <c r="AC13" s="213"/>
      <c r="AD13" s="109"/>
      <c r="AE13" s="109"/>
      <c r="AF13" s="109"/>
      <c r="AG13" s="214"/>
      <c r="AH13" s="103"/>
      <c r="AI13" s="89"/>
      <c r="AJ13" s="89"/>
      <c r="AK13" s="106"/>
      <c r="AL13" s="213"/>
      <c r="AM13" s="109"/>
      <c r="AN13" s="109"/>
      <c r="AO13" s="214"/>
      <c r="AP13" s="103"/>
      <c r="AQ13" s="89"/>
      <c r="AR13" s="89"/>
      <c r="AS13" s="89"/>
      <c r="AT13" s="106"/>
      <c r="AU13" s="213"/>
      <c r="AV13" s="109"/>
      <c r="AW13" s="109"/>
      <c r="AX13" s="214"/>
      <c r="AY13" s="103"/>
      <c r="AZ13" s="89"/>
      <c r="BA13" s="89"/>
      <c r="BB13" s="106"/>
      <c r="BC13" s="213"/>
      <c r="BD13" s="109"/>
      <c r="BE13" s="109"/>
      <c r="BF13" s="109"/>
      <c r="BG13" s="214"/>
      <c r="BH13" s="103"/>
      <c r="BI13" s="89"/>
      <c r="BJ13" s="89"/>
      <c r="BK13" s="89"/>
      <c r="BL13" s="99"/>
    </row>
    <row r="14" spans="1:64" ht="48.6" thickBot="1" x14ac:dyDescent="0.35">
      <c r="A14" s="122" t="s">
        <v>25</v>
      </c>
      <c r="B14" s="198" t="s">
        <v>26</v>
      </c>
      <c r="C14" s="215"/>
      <c r="D14" s="110"/>
      <c r="E14" s="110"/>
      <c r="F14" s="110"/>
      <c r="G14" s="216"/>
      <c r="H14" s="104"/>
      <c r="I14" s="100"/>
      <c r="J14" s="100"/>
      <c r="K14" s="107"/>
      <c r="L14" s="215"/>
      <c r="M14" s="110"/>
      <c r="N14" s="110"/>
      <c r="O14" s="216"/>
      <c r="P14" s="104"/>
      <c r="Q14" s="100"/>
      <c r="R14" s="100"/>
      <c r="S14" s="107"/>
      <c r="T14" s="215"/>
      <c r="U14" s="110"/>
      <c r="V14" s="110"/>
      <c r="W14" s="110"/>
      <c r="X14" s="216"/>
      <c r="Y14" s="104"/>
      <c r="Z14" s="100"/>
      <c r="AA14" s="100"/>
      <c r="AB14" s="107"/>
      <c r="AC14" s="215"/>
      <c r="AD14" s="110"/>
      <c r="AE14" s="110"/>
      <c r="AF14" s="110"/>
      <c r="AG14" s="216"/>
      <c r="AH14" s="104"/>
      <c r="AI14" s="100"/>
      <c r="AJ14" s="100"/>
      <c r="AK14" s="107"/>
      <c r="AL14" s="215"/>
      <c r="AM14" s="110"/>
      <c r="AN14" s="110"/>
      <c r="AO14" s="216"/>
      <c r="AP14" s="104"/>
      <c r="AQ14" s="100"/>
      <c r="AR14" s="100"/>
      <c r="AS14" s="100"/>
      <c r="AT14" s="107"/>
      <c r="AU14" s="215"/>
      <c r="AV14" s="110"/>
      <c r="AW14" s="110"/>
      <c r="AX14" s="216"/>
      <c r="AY14" s="104"/>
      <c r="AZ14" s="100"/>
      <c r="BA14" s="100"/>
      <c r="BB14" s="107"/>
      <c r="BC14" s="215"/>
      <c r="BD14" s="110"/>
      <c r="BE14" s="110"/>
      <c r="BF14" s="110"/>
      <c r="BG14" s="216"/>
      <c r="BH14" s="104"/>
      <c r="BI14" s="100"/>
      <c r="BJ14" s="100"/>
      <c r="BK14" s="100"/>
      <c r="BL14" s="101"/>
    </row>
    <row r="15" spans="1:64" ht="12.75" customHeight="1" thickBot="1" x14ac:dyDescent="0.35">
      <c r="A15" s="325" t="s">
        <v>28</v>
      </c>
      <c r="B15" s="294" t="s">
        <v>29</v>
      </c>
      <c r="C15" s="290" t="s">
        <v>684</v>
      </c>
      <c r="D15" s="291"/>
      <c r="E15" s="291"/>
      <c r="F15" s="291"/>
      <c r="G15" s="292"/>
      <c r="H15" s="316" t="s">
        <v>686</v>
      </c>
      <c r="I15" s="317"/>
      <c r="J15" s="317"/>
      <c r="K15" s="318"/>
      <c r="L15" s="296" t="s">
        <v>687</v>
      </c>
      <c r="M15" s="297"/>
      <c r="N15" s="297"/>
      <c r="O15" s="298"/>
      <c r="P15" s="316" t="s">
        <v>688</v>
      </c>
      <c r="Q15" s="317"/>
      <c r="R15" s="317"/>
      <c r="S15" s="318"/>
      <c r="T15" s="296" t="s">
        <v>689</v>
      </c>
      <c r="U15" s="297"/>
      <c r="V15" s="297"/>
      <c r="W15" s="297"/>
      <c r="X15" s="298"/>
      <c r="Y15" s="316" t="s">
        <v>690</v>
      </c>
      <c r="Z15" s="317"/>
      <c r="AA15" s="317"/>
      <c r="AB15" s="318"/>
      <c r="AC15" s="296" t="s">
        <v>691</v>
      </c>
      <c r="AD15" s="297"/>
      <c r="AE15" s="297"/>
      <c r="AF15" s="297"/>
      <c r="AG15" s="298"/>
      <c r="AH15" s="316" t="s">
        <v>692</v>
      </c>
      <c r="AI15" s="317"/>
      <c r="AJ15" s="317"/>
      <c r="AK15" s="318"/>
      <c r="AL15" s="296" t="s">
        <v>693</v>
      </c>
      <c r="AM15" s="297"/>
      <c r="AN15" s="297"/>
      <c r="AO15" s="298"/>
      <c r="AP15" s="305" t="s">
        <v>694</v>
      </c>
      <c r="AQ15" s="306"/>
      <c r="AR15" s="306"/>
      <c r="AS15" s="306"/>
      <c r="AT15" s="307"/>
      <c r="AU15" s="296" t="s">
        <v>695</v>
      </c>
      <c r="AV15" s="297"/>
      <c r="AW15" s="297"/>
      <c r="AX15" s="298"/>
      <c r="AY15" s="305" t="s">
        <v>696</v>
      </c>
      <c r="AZ15" s="306"/>
      <c r="BA15" s="306"/>
      <c r="BB15" s="307"/>
      <c r="BC15" s="296" t="s">
        <v>697</v>
      </c>
      <c r="BD15" s="297"/>
      <c r="BE15" s="297"/>
      <c r="BF15" s="297"/>
      <c r="BG15" s="298"/>
      <c r="BH15" s="305" t="s">
        <v>698</v>
      </c>
      <c r="BI15" s="306"/>
      <c r="BJ15" s="306"/>
      <c r="BK15" s="306"/>
      <c r="BL15" s="314"/>
    </row>
    <row r="16" spans="1:64" ht="12.75" customHeight="1" thickBot="1" x14ac:dyDescent="0.35">
      <c r="A16" s="326"/>
      <c r="B16" s="294"/>
      <c r="C16" s="311" t="s">
        <v>683</v>
      </c>
      <c r="D16" s="312"/>
      <c r="E16" s="312"/>
      <c r="F16" s="312"/>
      <c r="G16" s="313"/>
      <c r="H16" s="319" t="s">
        <v>685</v>
      </c>
      <c r="I16" s="320"/>
      <c r="J16" s="320"/>
      <c r="K16" s="321"/>
      <c r="L16" s="290" t="s">
        <v>685</v>
      </c>
      <c r="M16" s="291"/>
      <c r="N16" s="291"/>
      <c r="O16" s="292"/>
      <c r="P16" s="319" t="s">
        <v>685</v>
      </c>
      <c r="Q16" s="320"/>
      <c r="R16" s="320"/>
      <c r="S16" s="321"/>
      <c r="T16" s="311" t="s">
        <v>683</v>
      </c>
      <c r="U16" s="312"/>
      <c r="V16" s="312"/>
      <c r="W16" s="312"/>
      <c r="X16" s="313"/>
      <c r="Y16" s="319" t="s">
        <v>685</v>
      </c>
      <c r="Z16" s="320"/>
      <c r="AA16" s="320"/>
      <c r="AB16" s="321"/>
      <c r="AC16" s="311" t="s">
        <v>683</v>
      </c>
      <c r="AD16" s="312"/>
      <c r="AE16" s="312"/>
      <c r="AF16" s="312"/>
      <c r="AG16" s="313"/>
      <c r="AH16" s="319" t="s">
        <v>685</v>
      </c>
      <c r="AI16" s="320"/>
      <c r="AJ16" s="320"/>
      <c r="AK16" s="321"/>
      <c r="AL16" s="311" t="s">
        <v>685</v>
      </c>
      <c r="AM16" s="312"/>
      <c r="AN16" s="312"/>
      <c r="AO16" s="313"/>
      <c r="AP16" s="308" t="s">
        <v>683</v>
      </c>
      <c r="AQ16" s="309"/>
      <c r="AR16" s="309"/>
      <c r="AS16" s="309"/>
      <c r="AT16" s="310"/>
      <c r="AU16" s="311" t="s">
        <v>685</v>
      </c>
      <c r="AV16" s="312"/>
      <c r="AW16" s="312"/>
      <c r="AX16" s="313"/>
      <c r="AY16" s="308" t="s">
        <v>685</v>
      </c>
      <c r="AZ16" s="309"/>
      <c r="BA16" s="309"/>
      <c r="BB16" s="310"/>
      <c r="BC16" s="311" t="s">
        <v>683</v>
      </c>
      <c r="BD16" s="312"/>
      <c r="BE16" s="312"/>
      <c r="BF16" s="312"/>
      <c r="BG16" s="313"/>
      <c r="BH16" s="308" t="s">
        <v>683</v>
      </c>
      <c r="BI16" s="309"/>
      <c r="BJ16" s="309"/>
      <c r="BK16" s="309"/>
      <c r="BL16" s="315"/>
    </row>
    <row r="17" spans="1:64" ht="12.75" customHeight="1" thickBot="1" x14ac:dyDescent="0.35">
      <c r="A17" s="327"/>
      <c r="B17" s="294"/>
      <c r="C17" s="206">
        <v>1</v>
      </c>
      <c r="D17" s="207">
        <v>2</v>
      </c>
      <c r="E17" s="208">
        <v>3</v>
      </c>
      <c r="F17" s="207">
        <v>4</v>
      </c>
      <c r="G17" s="209">
        <v>5</v>
      </c>
      <c r="H17" s="92">
        <v>1</v>
      </c>
      <c r="I17" s="91">
        <v>2</v>
      </c>
      <c r="J17" s="92">
        <v>3</v>
      </c>
      <c r="K17" s="90">
        <v>4</v>
      </c>
      <c r="L17" s="226">
        <v>1</v>
      </c>
      <c r="M17" s="207">
        <v>2</v>
      </c>
      <c r="N17" s="227">
        <v>3</v>
      </c>
      <c r="O17" s="207">
        <v>4</v>
      </c>
      <c r="P17" s="92">
        <v>1</v>
      </c>
      <c r="Q17" s="91">
        <v>2</v>
      </c>
      <c r="R17" s="92">
        <v>3</v>
      </c>
      <c r="S17" s="90">
        <v>4</v>
      </c>
      <c r="T17" s="226">
        <v>1</v>
      </c>
      <c r="U17" s="207">
        <v>2</v>
      </c>
      <c r="V17" s="227">
        <v>3</v>
      </c>
      <c r="W17" s="207">
        <v>4</v>
      </c>
      <c r="X17" s="236">
        <v>5</v>
      </c>
      <c r="Y17" s="92">
        <v>1</v>
      </c>
      <c r="Z17" s="91">
        <v>2</v>
      </c>
      <c r="AA17" s="92">
        <v>3</v>
      </c>
      <c r="AB17" s="90">
        <v>4</v>
      </c>
      <c r="AC17" s="226">
        <v>1</v>
      </c>
      <c r="AD17" s="207">
        <v>2</v>
      </c>
      <c r="AE17" s="227">
        <v>3</v>
      </c>
      <c r="AF17" s="207">
        <v>4</v>
      </c>
      <c r="AG17" s="236">
        <v>5</v>
      </c>
      <c r="AH17" s="92">
        <v>1</v>
      </c>
      <c r="AI17" s="91">
        <v>2</v>
      </c>
      <c r="AJ17" s="92">
        <v>3</v>
      </c>
      <c r="AK17" s="90">
        <v>4</v>
      </c>
      <c r="AL17" s="226">
        <v>1</v>
      </c>
      <c r="AM17" s="207">
        <v>2</v>
      </c>
      <c r="AN17" s="227">
        <v>3</v>
      </c>
      <c r="AO17" s="207">
        <v>4</v>
      </c>
      <c r="AP17" s="95">
        <v>1</v>
      </c>
      <c r="AQ17" s="94">
        <v>2</v>
      </c>
      <c r="AR17" s="95">
        <v>3</v>
      </c>
      <c r="AS17" s="94">
        <v>4</v>
      </c>
      <c r="AT17" s="95">
        <v>5</v>
      </c>
      <c r="AU17" s="226">
        <v>1</v>
      </c>
      <c r="AV17" s="207">
        <v>2</v>
      </c>
      <c r="AW17" s="227">
        <v>3</v>
      </c>
      <c r="AX17" s="207">
        <v>4</v>
      </c>
      <c r="AY17" s="95">
        <v>1</v>
      </c>
      <c r="AZ17" s="94">
        <v>2</v>
      </c>
      <c r="BA17" s="95">
        <v>3</v>
      </c>
      <c r="BB17" s="93">
        <v>4</v>
      </c>
      <c r="BC17" s="226">
        <v>1</v>
      </c>
      <c r="BD17" s="207">
        <v>2</v>
      </c>
      <c r="BE17" s="227">
        <v>3</v>
      </c>
      <c r="BF17" s="207">
        <v>4</v>
      </c>
      <c r="BG17" s="236">
        <v>5</v>
      </c>
      <c r="BH17" s="95">
        <v>1</v>
      </c>
      <c r="BI17" s="94">
        <v>2</v>
      </c>
      <c r="BJ17" s="95">
        <v>3</v>
      </c>
      <c r="BK17" s="94">
        <v>4</v>
      </c>
      <c r="BL17" s="96">
        <v>5</v>
      </c>
    </row>
    <row r="18" spans="1:64" ht="12.75" customHeight="1" thickBot="1" x14ac:dyDescent="0.35">
      <c r="A18" s="142" t="s">
        <v>30</v>
      </c>
      <c r="B18" s="143" t="s">
        <v>31</v>
      </c>
      <c r="C18" s="147"/>
      <c r="D18" s="108"/>
      <c r="E18" s="108"/>
      <c r="F18" s="108"/>
      <c r="G18" s="148"/>
      <c r="H18" s="102"/>
      <c r="I18" s="97"/>
      <c r="J18" s="97"/>
      <c r="K18" s="105"/>
      <c r="L18" s="147"/>
      <c r="M18" s="108"/>
      <c r="N18" s="108"/>
      <c r="O18" s="148"/>
      <c r="P18" s="102"/>
      <c r="Q18" s="97"/>
      <c r="R18" s="97"/>
      <c r="S18" s="105"/>
      <c r="T18" s="147"/>
      <c r="U18" s="108"/>
      <c r="V18" s="108"/>
      <c r="W18" s="108"/>
      <c r="X18" s="148"/>
      <c r="Y18" s="102"/>
      <c r="Z18" s="97"/>
      <c r="AA18" s="97"/>
      <c r="AB18" s="105"/>
      <c r="AC18" s="147"/>
      <c r="AD18" s="108"/>
      <c r="AE18" s="108"/>
      <c r="AF18" s="108"/>
      <c r="AG18" s="148"/>
      <c r="AH18" s="102"/>
      <c r="AI18" s="97"/>
      <c r="AJ18" s="97"/>
      <c r="AK18" s="105"/>
      <c r="AL18" s="147"/>
      <c r="AM18" s="108"/>
      <c r="AN18" s="108"/>
      <c r="AO18" s="148"/>
      <c r="AP18" s="102"/>
      <c r="AQ18" s="97"/>
      <c r="AR18" s="97"/>
      <c r="AS18" s="97"/>
      <c r="AT18" s="105"/>
      <c r="AU18" s="147"/>
      <c r="AV18" s="108"/>
      <c r="AW18" s="108"/>
      <c r="AX18" s="148"/>
      <c r="AY18" s="102"/>
      <c r="AZ18" s="97"/>
      <c r="BA18" s="97"/>
      <c r="BB18" s="105"/>
      <c r="BC18" s="147"/>
      <c r="BD18" s="108"/>
      <c r="BE18" s="108"/>
      <c r="BF18" s="108"/>
      <c r="BG18" s="148"/>
      <c r="BH18" s="102"/>
      <c r="BI18" s="97"/>
      <c r="BJ18" s="97"/>
      <c r="BK18" s="97"/>
      <c r="BL18" s="98"/>
    </row>
    <row r="19" spans="1:64" ht="19.2" x14ac:dyDescent="0.3">
      <c r="A19" s="124" t="s">
        <v>32</v>
      </c>
      <c r="B19" s="125" t="s">
        <v>682</v>
      </c>
      <c r="C19" s="213"/>
      <c r="D19" s="109"/>
      <c r="E19" s="109"/>
      <c r="F19" s="109"/>
      <c r="G19" s="214"/>
      <c r="H19" s="103"/>
      <c r="I19" s="89"/>
      <c r="J19" s="89"/>
      <c r="K19" s="106"/>
      <c r="L19" s="213"/>
      <c r="M19" s="109"/>
      <c r="N19" s="109"/>
      <c r="O19" s="214"/>
      <c r="P19" s="103"/>
      <c r="Q19" s="89"/>
      <c r="R19" s="89"/>
      <c r="S19" s="106"/>
      <c r="T19" s="213"/>
      <c r="U19" s="109"/>
      <c r="V19" s="109"/>
      <c r="W19" s="109"/>
      <c r="X19" s="214"/>
      <c r="Y19" s="103"/>
      <c r="Z19" s="89"/>
      <c r="AA19" s="89"/>
      <c r="AB19" s="106"/>
      <c r="AC19" s="213"/>
      <c r="AD19" s="109"/>
      <c r="AE19" s="109"/>
      <c r="AF19" s="109"/>
      <c r="AG19" s="214"/>
      <c r="AH19" s="103"/>
      <c r="AI19" s="89"/>
      <c r="AJ19" s="89"/>
      <c r="AK19" s="106"/>
      <c r="AL19" s="213"/>
      <c r="AM19" s="109"/>
      <c r="AN19" s="109"/>
      <c r="AO19" s="214"/>
      <c r="AP19" s="103"/>
      <c r="AQ19" s="89"/>
      <c r="AR19" s="89"/>
      <c r="AS19" s="89"/>
      <c r="AT19" s="106"/>
      <c r="AU19" s="213"/>
      <c r="AV19" s="109"/>
      <c r="AW19" s="109"/>
      <c r="AX19" s="214"/>
      <c r="AY19" s="103"/>
      <c r="AZ19" s="89"/>
      <c r="BA19" s="89"/>
      <c r="BB19" s="106"/>
      <c r="BC19" s="213"/>
      <c r="BD19" s="109"/>
      <c r="BE19" s="109"/>
      <c r="BF19" s="109"/>
      <c r="BG19" s="214"/>
      <c r="BH19" s="103"/>
      <c r="BI19" s="89"/>
      <c r="BJ19" s="89"/>
      <c r="BK19" s="89"/>
      <c r="BL19" s="99"/>
    </row>
    <row r="20" spans="1:64" ht="48" x14ac:dyDescent="0.3">
      <c r="A20" s="115" t="s">
        <v>25</v>
      </c>
      <c r="B20" s="126" t="s">
        <v>26</v>
      </c>
      <c r="C20" s="213"/>
      <c r="D20" s="109"/>
      <c r="E20" s="109"/>
      <c r="F20" s="109"/>
      <c r="G20" s="214"/>
      <c r="H20" s="103"/>
      <c r="I20" s="89"/>
      <c r="J20" s="89"/>
      <c r="K20" s="106"/>
      <c r="L20" s="213"/>
      <c r="M20" s="109"/>
      <c r="N20" s="109"/>
      <c r="O20" s="214"/>
      <c r="P20" s="103"/>
      <c r="Q20" s="89"/>
      <c r="R20" s="89"/>
      <c r="S20" s="106"/>
      <c r="T20" s="213"/>
      <c r="U20" s="109"/>
      <c r="V20" s="109"/>
      <c r="W20" s="109"/>
      <c r="X20" s="214"/>
      <c r="Y20" s="103"/>
      <c r="Z20" s="89"/>
      <c r="AA20" s="89"/>
      <c r="AB20" s="106"/>
      <c r="AC20" s="213"/>
      <c r="AD20" s="109"/>
      <c r="AE20" s="109"/>
      <c r="AF20" s="109"/>
      <c r="AG20" s="214"/>
      <c r="AH20" s="103"/>
      <c r="AI20" s="89"/>
      <c r="AJ20" s="89"/>
      <c r="AK20" s="106"/>
      <c r="AL20" s="213"/>
      <c r="AM20" s="109"/>
      <c r="AN20" s="109"/>
      <c r="AO20" s="214"/>
      <c r="AP20" s="103"/>
      <c r="AQ20" s="89"/>
      <c r="AR20" s="89"/>
      <c r="AS20" s="89"/>
      <c r="AT20" s="106"/>
      <c r="AU20" s="213"/>
      <c r="AV20" s="109"/>
      <c r="AW20" s="109"/>
      <c r="AX20" s="214"/>
      <c r="AY20" s="103"/>
      <c r="AZ20" s="89"/>
      <c r="BA20" s="89"/>
      <c r="BB20" s="106"/>
      <c r="BC20" s="213"/>
      <c r="BD20" s="109"/>
      <c r="BE20" s="109"/>
      <c r="BF20" s="109"/>
      <c r="BG20" s="214"/>
      <c r="BH20" s="103"/>
      <c r="BI20" s="89"/>
      <c r="BJ20" s="89"/>
      <c r="BK20" s="89"/>
      <c r="BL20" s="99"/>
    </row>
    <row r="21" spans="1:64" ht="38.4" x14ac:dyDescent="0.3">
      <c r="A21" s="115" t="s">
        <v>36</v>
      </c>
      <c r="B21" s="126" t="s">
        <v>37</v>
      </c>
      <c r="C21" s="213"/>
      <c r="D21" s="109"/>
      <c r="E21" s="109"/>
      <c r="F21" s="109"/>
      <c r="G21" s="214"/>
      <c r="H21" s="103"/>
      <c r="I21" s="89"/>
      <c r="J21" s="89"/>
      <c r="K21" s="106"/>
      <c r="L21" s="213"/>
      <c r="M21" s="109"/>
      <c r="N21" s="109"/>
      <c r="O21" s="214"/>
      <c r="P21" s="103"/>
      <c r="Q21" s="89"/>
      <c r="R21" s="89"/>
      <c r="S21" s="106"/>
      <c r="T21" s="213"/>
      <c r="U21" s="109"/>
      <c r="V21" s="109"/>
      <c r="W21" s="109"/>
      <c r="X21" s="214"/>
      <c r="Y21" s="103"/>
      <c r="Z21" s="89"/>
      <c r="AA21" s="89"/>
      <c r="AB21" s="106"/>
      <c r="AC21" s="213"/>
      <c r="AD21" s="109"/>
      <c r="AE21" s="109"/>
      <c r="AF21" s="109"/>
      <c r="AG21" s="214"/>
      <c r="AH21" s="103"/>
      <c r="AI21" s="89"/>
      <c r="AJ21" s="89"/>
      <c r="AK21" s="106"/>
      <c r="AL21" s="213"/>
      <c r="AM21" s="109"/>
      <c r="AN21" s="109"/>
      <c r="AO21" s="214"/>
      <c r="AP21" s="103"/>
      <c r="AQ21" s="89"/>
      <c r="AR21" s="89"/>
      <c r="AS21" s="89"/>
      <c r="AT21" s="106"/>
      <c r="AU21" s="213"/>
      <c r="AV21" s="109"/>
      <c r="AW21" s="109"/>
      <c r="AX21" s="214"/>
      <c r="AY21" s="103"/>
      <c r="AZ21" s="89"/>
      <c r="BA21" s="89"/>
      <c r="BB21" s="106"/>
      <c r="BC21" s="213"/>
      <c r="BD21" s="109"/>
      <c r="BE21" s="109"/>
      <c r="BF21" s="109"/>
      <c r="BG21" s="214"/>
      <c r="BH21" s="103"/>
      <c r="BI21" s="89"/>
      <c r="BJ21" s="89"/>
      <c r="BK21" s="89"/>
      <c r="BL21" s="99"/>
    </row>
    <row r="22" spans="1:64" ht="19.2" x14ac:dyDescent="0.3">
      <c r="A22" s="115" t="s">
        <v>38</v>
      </c>
      <c r="B22" s="126" t="s">
        <v>39</v>
      </c>
      <c r="C22" s="213"/>
      <c r="D22" s="109"/>
      <c r="E22" s="109"/>
      <c r="F22" s="109"/>
      <c r="G22" s="214"/>
      <c r="H22" s="103"/>
      <c r="I22" s="89"/>
      <c r="J22" s="89"/>
      <c r="K22" s="106"/>
      <c r="L22" s="213"/>
      <c r="M22" s="109"/>
      <c r="N22" s="109"/>
      <c r="O22" s="214"/>
      <c r="P22" s="103"/>
      <c r="Q22" s="89"/>
      <c r="R22" s="89"/>
      <c r="S22" s="106"/>
      <c r="T22" s="213"/>
      <c r="U22" s="109"/>
      <c r="V22" s="109"/>
      <c r="W22" s="109"/>
      <c r="X22" s="214"/>
      <c r="Y22" s="103"/>
      <c r="Z22" s="89"/>
      <c r="AA22" s="89"/>
      <c r="AB22" s="106"/>
      <c r="AC22" s="213"/>
      <c r="AD22" s="109"/>
      <c r="AE22" s="109"/>
      <c r="AF22" s="109"/>
      <c r="AG22" s="214"/>
      <c r="AH22" s="103"/>
      <c r="AI22" s="89"/>
      <c r="AJ22" s="89"/>
      <c r="AK22" s="106"/>
      <c r="AL22" s="213"/>
      <c r="AM22" s="109"/>
      <c r="AN22" s="109"/>
      <c r="AO22" s="214"/>
      <c r="AP22" s="103"/>
      <c r="AQ22" s="89"/>
      <c r="AR22" s="89"/>
      <c r="AS22" s="89"/>
      <c r="AT22" s="106"/>
      <c r="AU22" s="213"/>
      <c r="AV22" s="109"/>
      <c r="AW22" s="109"/>
      <c r="AX22" s="214"/>
      <c r="AY22" s="103"/>
      <c r="AZ22" s="89"/>
      <c r="BA22" s="89"/>
      <c r="BB22" s="106"/>
      <c r="BC22" s="213"/>
      <c r="BD22" s="109"/>
      <c r="BE22" s="109"/>
      <c r="BF22" s="109"/>
      <c r="BG22" s="214"/>
      <c r="BH22" s="103"/>
      <c r="BI22" s="89"/>
      <c r="BJ22" s="89"/>
      <c r="BK22" s="89"/>
      <c r="BL22" s="99"/>
    </row>
    <row r="23" spans="1:64" ht="39" thickBot="1" x14ac:dyDescent="0.35">
      <c r="A23" s="123" t="s">
        <v>40</v>
      </c>
      <c r="B23" s="127" t="s">
        <v>41</v>
      </c>
      <c r="C23" s="210"/>
      <c r="D23" s="211"/>
      <c r="E23" s="211"/>
      <c r="F23" s="211"/>
      <c r="G23" s="212"/>
      <c r="H23" s="146"/>
      <c r="I23" s="144"/>
      <c r="J23" s="144"/>
      <c r="K23" s="228"/>
      <c r="L23" s="210"/>
      <c r="M23" s="211"/>
      <c r="N23" s="211"/>
      <c r="O23" s="212"/>
      <c r="P23" s="146"/>
      <c r="Q23" s="144"/>
      <c r="R23" s="144"/>
      <c r="S23" s="228"/>
      <c r="T23" s="210"/>
      <c r="U23" s="211"/>
      <c r="V23" s="211"/>
      <c r="W23" s="211"/>
      <c r="X23" s="212"/>
      <c r="Y23" s="146"/>
      <c r="Z23" s="144"/>
      <c r="AA23" s="144"/>
      <c r="AB23" s="228"/>
      <c r="AC23" s="210"/>
      <c r="AD23" s="211"/>
      <c r="AE23" s="211"/>
      <c r="AF23" s="211"/>
      <c r="AG23" s="212"/>
      <c r="AH23" s="146"/>
      <c r="AI23" s="144"/>
      <c r="AJ23" s="144"/>
      <c r="AK23" s="228"/>
      <c r="AL23" s="210"/>
      <c r="AM23" s="211"/>
      <c r="AN23" s="211"/>
      <c r="AO23" s="212"/>
      <c r="AP23" s="146"/>
      <c r="AQ23" s="144"/>
      <c r="AR23" s="144"/>
      <c r="AS23" s="144"/>
      <c r="AT23" s="228"/>
      <c r="AU23" s="210"/>
      <c r="AV23" s="211"/>
      <c r="AW23" s="211"/>
      <c r="AX23" s="212"/>
      <c r="AY23" s="146"/>
      <c r="AZ23" s="144"/>
      <c r="BA23" s="144"/>
      <c r="BB23" s="228"/>
      <c r="BC23" s="210"/>
      <c r="BD23" s="211"/>
      <c r="BE23" s="211"/>
      <c r="BF23" s="211"/>
      <c r="BG23" s="212"/>
      <c r="BH23" s="146"/>
      <c r="BI23" s="144"/>
      <c r="BJ23" s="144"/>
      <c r="BK23" s="144"/>
      <c r="BL23" s="145"/>
    </row>
    <row r="24" spans="1:64" ht="12.75" customHeight="1" thickBot="1" x14ac:dyDescent="0.35">
      <c r="A24" s="142" t="s">
        <v>43</v>
      </c>
      <c r="B24" s="143" t="s">
        <v>44</v>
      </c>
      <c r="C24" s="147"/>
      <c r="D24" s="108"/>
      <c r="E24" s="108"/>
      <c r="F24" s="108"/>
      <c r="G24" s="148"/>
      <c r="H24" s="199"/>
      <c r="I24" s="108"/>
      <c r="J24" s="108"/>
      <c r="K24" s="229"/>
      <c r="L24" s="147"/>
      <c r="M24" s="108"/>
      <c r="N24" s="108"/>
      <c r="O24" s="148"/>
      <c r="P24" s="199"/>
      <c r="Q24" s="108"/>
      <c r="R24" s="108"/>
      <c r="S24" s="229"/>
      <c r="T24" s="147"/>
      <c r="U24" s="108"/>
      <c r="V24" s="108"/>
      <c r="W24" s="108"/>
      <c r="X24" s="148"/>
      <c r="Y24" s="199"/>
      <c r="Z24" s="108"/>
      <c r="AA24" s="108"/>
      <c r="AB24" s="229"/>
      <c r="AC24" s="147"/>
      <c r="AD24" s="108"/>
      <c r="AE24" s="108"/>
      <c r="AF24" s="108"/>
      <c r="AG24" s="148"/>
      <c r="AH24" s="199"/>
      <c r="AI24" s="108"/>
      <c r="AJ24" s="108"/>
      <c r="AK24" s="229"/>
      <c r="AL24" s="147"/>
      <c r="AM24" s="108"/>
      <c r="AN24" s="108"/>
      <c r="AO24" s="148"/>
      <c r="AP24" s="199"/>
      <c r="AQ24" s="108"/>
      <c r="AR24" s="108"/>
      <c r="AS24" s="108"/>
      <c r="AT24" s="229"/>
      <c r="AU24" s="147"/>
      <c r="AV24" s="108"/>
      <c r="AW24" s="108"/>
      <c r="AX24" s="148"/>
      <c r="AY24" s="199"/>
      <c r="AZ24" s="108"/>
      <c r="BA24" s="108"/>
      <c r="BB24" s="229"/>
      <c r="BC24" s="147"/>
      <c r="BD24" s="108"/>
      <c r="BE24" s="108"/>
      <c r="BF24" s="108"/>
      <c r="BG24" s="148"/>
      <c r="BH24" s="199"/>
      <c r="BI24" s="108"/>
      <c r="BJ24" s="108"/>
      <c r="BK24" s="108"/>
      <c r="BL24" s="148"/>
    </row>
    <row r="25" spans="1:64" ht="12.75" customHeight="1" thickBot="1" x14ac:dyDescent="0.35">
      <c r="A25" s="128" t="s">
        <v>45</v>
      </c>
      <c r="B25" s="129" t="s">
        <v>699</v>
      </c>
      <c r="C25" s="215"/>
      <c r="D25" s="110"/>
      <c r="E25" s="110"/>
      <c r="F25" s="110"/>
      <c r="G25" s="216"/>
      <c r="H25" s="104"/>
      <c r="I25" s="100"/>
      <c r="J25" s="100"/>
      <c r="K25" s="107"/>
      <c r="L25" s="215"/>
      <c r="M25" s="110"/>
      <c r="N25" s="110"/>
      <c r="O25" s="216"/>
      <c r="P25" s="104"/>
      <c r="Q25" s="100"/>
      <c r="R25" s="100"/>
      <c r="S25" s="107"/>
      <c r="T25" s="215"/>
      <c r="U25" s="110"/>
      <c r="V25" s="110"/>
      <c r="W25" s="110"/>
      <c r="X25" s="216"/>
      <c r="Y25" s="104"/>
      <c r="Z25" s="100"/>
      <c r="AA25" s="100"/>
      <c r="AB25" s="107"/>
      <c r="AC25" s="215"/>
      <c r="AD25" s="110"/>
      <c r="AE25" s="110"/>
      <c r="AF25" s="110"/>
      <c r="AG25" s="216"/>
      <c r="AH25" s="104"/>
      <c r="AI25" s="100"/>
      <c r="AJ25" s="100"/>
      <c r="AK25" s="107"/>
      <c r="AL25" s="215"/>
      <c r="AM25" s="110"/>
      <c r="AN25" s="110"/>
      <c r="AO25" s="216"/>
      <c r="AP25" s="104"/>
      <c r="AQ25" s="100"/>
      <c r="AR25" s="100"/>
      <c r="AS25" s="100"/>
      <c r="AT25" s="107"/>
      <c r="AU25" s="215"/>
      <c r="AV25" s="110"/>
      <c r="AW25" s="110"/>
      <c r="AX25" s="216"/>
      <c r="AY25" s="104"/>
      <c r="AZ25" s="100"/>
      <c r="BA25" s="100"/>
      <c r="BB25" s="107"/>
      <c r="BC25" s="215"/>
      <c r="BD25" s="110"/>
      <c r="BE25" s="110"/>
      <c r="BF25" s="110"/>
      <c r="BG25" s="216"/>
      <c r="BH25" s="104"/>
      <c r="BI25" s="100"/>
      <c r="BJ25" s="100"/>
      <c r="BK25" s="100"/>
      <c r="BL25" s="101"/>
    </row>
    <row r="26" spans="1:64" ht="12.75" customHeight="1" thickBot="1" x14ac:dyDescent="0.35">
      <c r="A26" s="325" t="s">
        <v>82</v>
      </c>
      <c r="B26" s="293" t="s">
        <v>83</v>
      </c>
      <c r="C26" s="290" t="s">
        <v>684</v>
      </c>
      <c r="D26" s="291"/>
      <c r="E26" s="291"/>
      <c r="F26" s="291"/>
      <c r="G26" s="292"/>
      <c r="H26" s="316" t="s">
        <v>686</v>
      </c>
      <c r="I26" s="317"/>
      <c r="J26" s="317"/>
      <c r="K26" s="318"/>
      <c r="L26" s="296" t="s">
        <v>687</v>
      </c>
      <c r="M26" s="297"/>
      <c r="N26" s="297"/>
      <c r="O26" s="298"/>
      <c r="P26" s="316" t="s">
        <v>688</v>
      </c>
      <c r="Q26" s="317"/>
      <c r="R26" s="317"/>
      <c r="S26" s="318"/>
      <c r="T26" s="296" t="s">
        <v>689</v>
      </c>
      <c r="U26" s="297"/>
      <c r="V26" s="297"/>
      <c r="W26" s="297"/>
      <c r="X26" s="298"/>
      <c r="Y26" s="316" t="s">
        <v>690</v>
      </c>
      <c r="Z26" s="317"/>
      <c r="AA26" s="317"/>
      <c r="AB26" s="318"/>
      <c r="AC26" s="296" t="s">
        <v>691</v>
      </c>
      <c r="AD26" s="297"/>
      <c r="AE26" s="297"/>
      <c r="AF26" s="297"/>
      <c r="AG26" s="298"/>
      <c r="AH26" s="316" t="s">
        <v>692</v>
      </c>
      <c r="AI26" s="317"/>
      <c r="AJ26" s="317"/>
      <c r="AK26" s="318"/>
      <c r="AL26" s="296" t="s">
        <v>693</v>
      </c>
      <c r="AM26" s="297"/>
      <c r="AN26" s="297"/>
      <c r="AO26" s="298"/>
      <c r="AP26" s="305" t="s">
        <v>694</v>
      </c>
      <c r="AQ26" s="306"/>
      <c r="AR26" s="306"/>
      <c r="AS26" s="306"/>
      <c r="AT26" s="307"/>
      <c r="AU26" s="296" t="s">
        <v>695</v>
      </c>
      <c r="AV26" s="297"/>
      <c r="AW26" s="297"/>
      <c r="AX26" s="298"/>
      <c r="AY26" s="305" t="s">
        <v>696</v>
      </c>
      <c r="AZ26" s="306"/>
      <c r="BA26" s="306"/>
      <c r="BB26" s="307"/>
      <c r="BC26" s="296" t="s">
        <v>697</v>
      </c>
      <c r="BD26" s="297"/>
      <c r="BE26" s="297"/>
      <c r="BF26" s="297"/>
      <c r="BG26" s="298"/>
      <c r="BH26" s="305" t="s">
        <v>698</v>
      </c>
      <c r="BI26" s="306"/>
      <c r="BJ26" s="306"/>
      <c r="BK26" s="306"/>
      <c r="BL26" s="314"/>
    </row>
    <row r="27" spans="1:64" ht="12.75" customHeight="1" thickBot="1" x14ac:dyDescent="0.35">
      <c r="A27" s="326"/>
      <c r="B27" s="294"/>
      <c r="C27" s="311" t="s">
        <v>683</v>
      </c>
      <c r="D27" s="312"/>
      <c r="E27" s="312"/>
      <c r="F27" s="312"/>
      <c r="G27" s="313"/>
      <c r="H27" s="319" t="s">
        <v>685</v>
      </c>
      <c r="I27" s="320"/>
      <c r="J27" s="320"/>
      <c r="K27" s="321"/>
      <c r="L27" s="290" t="s">
        <v>685</v>
      </c>
      <c r="M27" s="291"/>
      <c r="N27" s="291"/>
      <c r="O27" s="292"/>
      <c r="P27" s="319" t="s">
        <v>685</v>
      </c>
      <c r="Q27" s="320"/>
      <c r="R27" s="320"/>
      <c r="S27" s="321"/>
      <c r="T27" s="311" t="s">
        <v>683</v>
      </c>
      <c r="U27" s="312"/>
      <c r="V27" s="312"/>
      <c r="W27" s="312"/>
      <c r="X27" s="313"/>
      <c r="Y27" s="319" t="s">
        <v>685</v>
      </c>
      <c r="Z27" s="320"/>
      <c r="AA27" s="320"/>
      <c r="AB27" s="321"/>
      <c r="AC27" s="311" t="s">
        <v>683</v>
      </c>
      <c r="AD27" s="312"/>
      <c r="AE27" s="312"/>
      <c r="AF27" s="312"/>
      <c r="AG27" s="313"/>
      <c r="AH27" s="319" t="s">
        <v>685</v>
      </c>
      <c r="AI27" s="320"/>
      <c r="AJ27" s="320"/>
      <c r="AK27" s="321"/>
      <c r="AL27" s="311" t="s">
        <v>685</v>
      </c>
      <c r="AM27" s="312"/>
      <c r="AN27" s="312"/>
      <c r="AO27" s="313"/>
      <c r="AP27" s="308" t="s">
        <v>683</v>
      </c>
      <c r="AQ27" s="309"/>
      <c r="AR27" s="309"/>
      <c r="AS27" s="309"/>
      <c r="AT27" s="310"/>
      <c r="AU27" s="311" t="s">
        <v>685</v>
      </c>
      <c r="AV27" s="312"/>
      <c r="AW27" s="312"/>
      <c r="AX27" s="313"/>
      <c r="AY27" s="308" t="s">
        <v>685</v>
      </c>
      <c r="AZ27" s="309"/>
      <c r="BA27" s="309"/>
      <c r="BB27" s="310"/>
      <c r="BC27" s="311" t="s">
        <v>683</v>
      </c>
      <c r="BD27" s="312"/>
      <c r="BE27" s="312"/>
      <c r="BF27" s="312"/>
      <c r="BG27" s="313"/>
      <c r="BH27" s="308" t="s">
        <v>683</v>
      </c>
      <c r="BI27" s="309"/>
      <c r="BJ27" s="309"/>
      <c r="BK27" s="309"/>
      <c r="BL27" s="315"/>
    </row>
    <row r="28" spans="1:64" ht="15" thickBot="1" x14ac:dyDescent="0.35">
      <c r="A28" s="327"/>
      <c r="B28" s="295"/>
      <c r="C28" s="206">
        <v>1</v>
      </c>
      <c r="D28" s="207">
        <v>2</v>
      </c>
      <c r="E28" s="208">
        <v>3</v>
      </c>
      <c r="F28" s="207">
        <v>4</v>
      </c>
      <c r="G28" s="209">
        <v>5</v>
      </c>
      <c r="H28" s="92">
        <v>1</v>
      </c>
      <c r="I28" s="91">
        <v>2</v>
      </c>
      <c r="J28" s="92">
        <v>3</v>
      </c>
      <c r="K28" s="90">
        <v>4</v>
      </c>
      <c r="L28" s="226">
        <v>1</v>
      </c>
      <c r="M28" s="207">
        <v>2</v>
      </c>
      <c r="N28" s="227">
        <v>3</v>
      </c>
      <c r="O28" s="207">
        <v>4</v>
      </c>
      <c r="P28" s="92">
        <v>1</v>
      </c>
      <c r="Q28" s="91">
        <v>2</v>
      </c>
      <c r="R28" s="92">
        <v>3</v>
      </c>
      <c r="S28" s="90">
        <v>4</v>
      </c>
      <c r="T28" s="226">
        <v>1</v>
      </c>
      <c r="U28" s="207">
        <v>2</v>
      </c>
      <c r="V28" s="227">
        <v>3</v>
      </c>
      <c r="W28" s="207">
        <v>4</v>
      </c>
      <c r="X28" s="236">
        <v>5</v>
      </c>
      <c r="Y28" s="92">
        <v>1</v>
      </c>
      <c r="Z28" s="91">
        <v>2</v>
      </c>
      <c r="AA28" s="92">
        <v>3</v>
      </c>
      <c r="AB28" s="90">
        <v>4</v>
      </c>
      <c r="AC28" s="226">
        <v>1</v>
      </c>
      <c r="AD28" s="207">
        <v>2</v>
      </c>
      <c r="AE28" s="227">
        <v>3</v>
      </c>
      <c r="AF28" s="207">
        <v>4</v>
      </c>
      <c r="AG28" s="236">
        <v>5</v>
      </c>
      <c r="AH28" s="92">
        <v>1</v>
      </c>
      <c r="AI28" s="91">
        <v>2</v>
      </c>
      <c r="AJ28" s="92">
        <v>3</v>
      </c>
      <c r="AK28" s="90">
        <v>4</v>
      </c>
      <c r="AL28" s="226">
        <v>1</v>
      </c>
      <c r="AM28" s="207">
        <v>2</v>
      </c>
      <c r="AN28" s="227">
        <v>3</v>
      </c>
      <c r="AO28" s="207">
        <v>4</v>
      </c>
      <c r="AP28" s="95">
        <v>1</v>
      </c>
      <c r="AQ28" s="94">
        <v>2</v>
      </c>
      <c r="AR28" s="95">
        <v>3</v>
      </c>
      <c r="AS28" s="94">
        <v>4</v>
      </c>
      <c r="AT28" s="95">
        <v>5</v>
      </c>
      <c r="AU28" s="226">
        <v>1</v>
      </c>
      <c r="AV28" s="207">
        <v>2</v>
      </c>
      <c r="AW28" s="227">
        <v>3</v>
      </c>
      <c r="AX28" s="207">
        <v>4</v>
      </c>
      <c r="AY28" s="95">
        <v>1</v>
      </c>
      <c r="AZ28" s="94">
        <v>2</v>
      </c>
      <c r="BA28" s="95">
        <v>3</v>
      </c>
      <c r="BB28" s="93">
        <v>4</v>
      </c>
      <c r="BC28" s="226">
        <v>1</v>
      </c>
      <c r="BD28" s="207">
        <v>2</v>
      </c>
      <c r="BE28" s="227">
        <v>3</v>
      </c>
      <c r="BF28" s="207">
        <v>4</v>
      </c>
      <c r="BG28" s="236">
        <v>5</v>
      </c>
      <c r="BH28" s="95">
        <v>1</v>
      </c>
      <c r="BI28" s="94">
        <v>2</v>
      </c>
      <c r="BJ28" s="95">
        <v>3</v>
      </c>
      <c r="BK28" s="94">
        <v>4</v>
      </c>
      <c r="BL28" s="96">
        <v>5</v>
      </c>
    </row>
    <row r="29" spans="1:64" ht="12.75" customHeight="1" x14ac:dyDescent="0.3">
      <c r="A29" s="149" t="s">
        <v>7</v>
      </c>
      <c r="B29" s="150" t="s">
        <v>84</v>
      </c>
      <c r="C29" s="147"/>
      <c r="D29" s="108"/>
      <c r="E29" s="108"/>
      <c r="F29" s="108"/>
      <c r="G29" s="148"/>
      <c r="H29" s="102"/>
      <c r="I29" s="97"/>
      <c r="J29" s="97"/>
      <c r="K29" s="105"/>
      <c r="L29" s="147"/>
      <c r="M29" s="108"/>
      <c r="N29" s="108"/>
      <c r="O29" s="148"/>
      <c r="P29" s="102"/>
      <c r="Q29" s="97"/>
      <c r="R29" s="97"/>
      <c r="S29" s="105"/>
      <c r="T29" s="147"/>
      <c r="U29" s="108"/>
      <c r="V29" s="108"/>
      <c r="W29" s="108"/>
      <c r="X29" s="148"/>
      <c r="Y29" s="102"/>
      <c r="Z29" s="97"/>
      <c r="AA29" s="97"/>
      <c r="AB29" s="105"/>
      <c r="AC29" s="147"/>
      <c r="AD29" s="108"/>
      <c r="AE29" s="108"/>
      <c r="AF29" s="108"/>
      <c r="AG29" s="148"/>
      <c r="AH29" s="102"/>
      <c r="AI29" s="97"/>
      <c r="AJ29" s="97"/>
      <c r="AK29" s="105"/>
      <c r="AL29" s="147"/>
      <c r="AM29" s="108"/>
      <c r="AN29" s="108"/>
      <c r="AO29" s="148"/>
      <c r="AP29" s="102"/>
      <c r="AQ29" s="97"/>
      <c r="AR29" s="97"/>
      <c r="AS29" s="97"/>
      <c r="AT29" s="105"/>
      <c r="AU29" s="147"/>
      <c r="AV29" s="108"/>
      <c r="AW29" s="108"/>
      <c r="AX29" s="148"/>
      <c r="AY29" s="102"/>
      <c r="AZ29" s="97"/>
      <c r="BA29" s="97"/>
      <c r="BB29" s="105"/>
      <c r="BC29" s="147"/>
      <c r="BD29" s="108"/>
      <c r="BE29" s="108"/>
      <c r="BF29" s="108"/>
      <c r="BG29" s="148"/>
      <c r="BH29" s="102"/>
      <c r="BI29" s="97"/>
      <c r="BJ29" s="97"/>
      <c r="BK29" s="97"/>
      <c r="BL29" s="98"/>
    </row>
    <row r="30" spans="1:64" ht="12.75" customHeight="1" x14ac:dyDescent="0.3">
      <c r="A30" s="133" t="s">
        <v>85</v>
      </c>
      <c r="B30" s="139" t="s">
        <v>86</v>
      </c>
      <c r="C30" s="213"/>
      <c r="D30" s="109"/>
      <c r="E30" s="109"/>
      <c r="F30" s="109"/>
      <c r="G30" s="214"/>
      <c r="H30" s="103"/>
      <c r="I30" s="89"/>
      <c r="J30" s="89"/>
      <c r="K30" s="106"/>
      <c r="L30" s="213"/>
      <c r="M30" s="109"/>
      <c r="N30" s="109"/>
      <c r="O30" s="214"/>
      <c r="P30" s="103"/>
      <c r="Q30" s="89"/>
      <c r="R30" s="89"/>
      <c r="S30" s="106"/>
      <c r="T30" s="213"/>
      <c r="U30" s="109"/>
      <c r="V30" s="109"/>
      <c r="W30" s="109"/>
      <c r="X30" s="214"/>
      <c r="Y30" s="103"/>
      <c r="Z30" s="89"/>
      <c r="AA30" s="89"/>
      <c r="AB30" s="106"/>
      <c r="AC30" s="213"/>
      <c r="AD30" s="109"/>
      <c r="AE30" s="109"/>
      <c r="AF30" s="109"/>
      <c r="AG30" s="214"/>
      <c r="AH30" s="103"/>
      <c r="AI30" s="89"/>
      <c r="AJ30" s="89"/>
      <c r="AK30" s="106"/>
      <c r="AL30" s="213"/>
      <c r="AM30" s="109"/>
      <c r="AN30" s="109"/>
      <c r="AO30" s="214"/>
      <c r="AP30" s="103"/>
      <c r="AQ30" s="89"/>
      <c r="AR30" s="89"/>
      <c r="AS30" s="89"/>
      <c r="AT30" s="106"/>
      <c r="AU30" s="213"/>
      <c r="AV30" s="109"/>
      <c r="AW30" s="109"/>
      <c r="AX30" s="214"/>
      <c r="AY30" s="103"/>
      <c r="AZ30" s="89"/>
      <c r="BA30" s="89"/>
      <c r="BB30" s="106"/>
      <c r="BC30" s="213"/>
      <c r="BD30" s="109"/>
      <c r="BE30" s="109"/>
      <c r="BF30" s="109"/>
      <c r="BG30" s="214"/>
      <c r="BH30" s="103"/>
      <c r="BI30" s="89"/>
      <c r="BJ30" s="89"/>
      <c r="BK30" s="89"/>
      <c r="BL30" s="99"/>
    </row>
    <row r="31" spans="1:64" ht="12.75" customHeight="1" x14ac:dyDescent="0.3">
      <c r="A31" s="133" t="s">
        <v>18</v>
      </c>
      <c r="B31" s="139" t="s">
        <v>98</v>
      </c>
      <c r="C31" s="213"/>
      <c r="D31" s="109"/>
      <c r="E31" s="109"/>
      <c r="F31" s="109"/>
      <c r="G31" s="214"/>
      <c r="H31" s="103"/>
      <c r="I31" s="89"/>
      <c r="J31" s="89"/>
      <c r="K31" s="106"/>
      <c r="L31" s="213"/>
      <c r="M31" s="109"/>
      <c r="N31" s="109"/>
      <c r="O31" s="214"/>
      <c r="P31" s="103"/>
      <c r="Q31" s="89"/>
      <c r="R31" s="89"/>
      <c r="S31" s="106"/>
      <c r="T31" s="213"/>
      <c r="U31" s="109"/>
      <c r="V31" s="109"/>
      <c r="W31" s="109"/>
      <c r="X31" s="214"/>
      <c r="Y31" s="103"/>
      <c r="Z31" s="89"/>
      <c r="AA31" s="89"/>
      <c r="AB31" s="106"/>
      <c r="AC31" s="213"/>
      <c r="AD31" s="109"/>
      <c r="AE31" s="109"/>
      <c r="AF31" s="109"/>
      <c r="AG31" s="214"/>
      <c r="AH31" s="103"/>
      <c r="AI31" s="89"/>
      <c r="AJ31" s="89"/>
      <c r="AK31" s="106"/>
      <c r="AL31" s="213"/>
      <c r="AM31" s="109"/>
      <c r="AN31" s="109"/>
      <c r="AO31" s="214"/>
      <c r="AP31" s="103"/>
      <c r="AQ31" s="89"/>
      <c r="AR31" s="89"/>
      <c r="AS31" s="89"/>
      <c r="AT31" s="106"/>
      <c r="AU31" s="213"/>
      <c r="AV31" s="109"/>
      <c r="AW31" s="109"/>
      <c r="AX31" s="214"/>
      <c r="AY31" s="103"/>
      <c r="AZ31" s="89"/>
      <c r="BA31" s="89"/>
      <c r="BB31" s="106"/>
      <c r="BC31" s="213"/>
      <c r="BD31" s="109"/>
      <c r="BE31" s="109"/>
      <c r="BF31" s="109"/>
      <c r="BG31" s="214"/>
      <c r="BH31" s="103"/>
      <c r="BI31" s="89"/>
      <c r="BJ31" s="89"/>
      <c r="BK31" s="89"/>
      <c r="BL31" s="99"/>
    </row>
    <row r="32" spans="1:64" ht="12.75" customHeight="1" x14ac:dyDescent="0.3">
      <c r="A32" s="133" t="s">
        <v>28</v>
      </c>
      <c r="B32" s="139" t="s">
        <v>106</v>
      </c>
      <c r="C32" s="213"/>
      <c r="D32" s="109"/>
      <c r="E32" s="109"/>
      <c r="F32" s="109"/>
      <c r="G32" s="214"/>
      <c r="H32" s="103"/>
      <c r="I32" s="89"/>
      <c r="J32" s="89"/>
      <c r="K32" s="106"/>
      <c r="L32" s="213"/>
      <c r="M32" s="109"/>
      <c r="N32" s="109"/>
      <c r="O32" s="214"/>
      <c r="P32" s="103"/>
      <c r="Q32" s="89"/>
      <c r="R32" s="89"/>
      <c r="S32" s="106"/>
      <c r="T32" s="213"/>
      <c r="U32" s="109"/>
      <c r="V32" s="109"/>
      <c r="W32" s="109"/>
      <c r="X32" s="214"/>
      <c r="Y32" s="103"/>
      <c r="Z32" s="89"/>
      <c r="AA32" s="89"/>
      <c r="AB32" s="106"/>
      <c r="AC32" s="213"/>
      <c r="AD32" s="109"/>
      <c r="AE32" s="109"/>
      <c r="AF32" s="109"/>
      <c r="AG32" s="214"/>
      <c r="AH32" s="103"/>
      <c r="AI32" s="89"/>
      <c r="AJ32" s="89"/>
      <c r="AK32" s="106"/>
      <c r="AL32" s="213"/>
      <c r="AM32" s="109"/>
      <c r="AN32" s="109"/>
      <c r="AO32" s="214"/>
      <c r="AP32" s="103"/>
      <c r="AQ32" s="89"/>
      <c r="AR32" s="89"/>
      <c r="AS32" s="89"/>
      <c r="AT32" s="106"/>
      <c r="AU32" s="213"/>
      <c r="AV32" s="109"/>
      <c r="AW32" s="109"/>
      <c r="AX32" s="214"/>
      <c r="AY32" s="103"/>
      <c r="AZ32" s="89"/>
      <c r="BA32" s="89"/>
      <c r="BB32" s="106"/>
      <c r="BC32" s="213"/>
      <c r="BD32" s="109"/>
      <c r="BE32" s="109"/>
      <c r="BF32" s="109"/>
      <c r="BG32" s="214"/>
      <c r="BH32" s="103"/>
      <c r="BI32" s="89"/>
      <c r="BJ32" s="89"/>
      <c r="BK32" s="89"/>
      <c r="BL32" s="99"/>
    </row>
    <row r="33" spans="1:64" ht="12.75" customHeight="1" x14ac:dyDescent="0.3">
      <c r="A33" s="151" t="s">
        <v>28</v>
      </c>
      <c r="B33" s="152" t="s">
        <v>111</v>
      </c>
      <c r="C33" s="213"/>
      <c r="D33" s="109"/>
      <c r="E33" s="109"/>
      <c r="F33" s="109"/>
      <c r="G33" s="214"/>
      <c r="H33" s="103"/>
      <c r="I33" s="89"/>
      <c r="J33" s="89"/>
      <c r="K33" s="106"/>
      <c r="L33" s="213"/>
      <c r="M33" s="109"/>
      <c r="N33" s="109"/>
      <c r="O33" s="214"/>
      <c r="P33" s="103"/>
      <c r="Q33" s="89"/>
      <c r="R33" s="89"/>
      <c r="S33" s="106"/>
      <c r="T33" s="213"/>
      <c r="U33" s="109"/>
      <c r="V33" s="109"/>
      <c r="W33" s="109"/>
      <c r="X33" s="214"/>
      <c r="Y33" s="103"/>
      <c r="Z33" s="89"/>
      <c r="AA33" s="89"/>
      <c r="AB33" s="106"/>
      <c r="AC33" s="213"/>
      <c r="AD33" s="109"/>
      <c r="AE33" s="109"/>
      <c r="AF33" s="109"/>
      <c r="AG33" s="214"/>
      <c r="AH33" s="103"/>
      <c r="AI33" s="89"/>
      <c r="AJ33" s="89"/>
      <c r="AK33" s="106"/>
      <c r="AL33" s="213"/>
      <c r="AM33" s="109"/>
      <c r="AN33" s="109"/>
      <c r="AO33" s="214"/>
      <c r="AP33" s="103"/>
      <c r="AQ33" s="89"/>
      <c r="AR33" s="89"/>
      <c r="AS33" s="89"/>
      <c r="AT33" s="106"/>
      <c r="AU33" s="213"/>
      <c r="AV33" s="109"/>
      <c r="AW33" s="109"/>
      <c r="AX33" s="214"/>
      <c r="AY33" s="103"/>
      <c r="AZ33" s="89"/>
      <c r="BA33" s="89"/>
      <c r="BB33" s="106"/>
      <c r="BC33" s="213"/>
      <c r="BD33" s="109"/>
      <c r="BE33" s="109"/>
      <c r="BF33" s="109"/>
      <c r="BG33" s="214"/>
      <c r="BH33" s="103"/>
      <c r="BI33" s="89"/>
      <c r="BJ33" s="89"/>
      <c r="BK33" s="89"/>
      <c r="BL33" s="99"/>
    </row>
    <row r="34" spans="1:64" ht="12.75" customHeight="1" x14ac:dyDescent="0.3">
      <c r="A34" s="133" t="s">
        <v>112</v>
      </c>
      <c r="B34" s="139" t="s">
        <v>113</v>
      </c>
      <c r="C34" s="213"/>
      <c r="D34" s="109"/>
      <c r="E34" s="109"/>
      <c r="F34" s="109"/>
      <c r="G34" s="214"/>
      <c r="H34" s="103"/>
      <c r="I34" s="89"/>
      <c r="J34" s="89"/>
      <c r="K34" s="106"/>
      <c r="L34" s="213"/>
      <c r="M34" s="109"/>
      <c r="N34" s="109"/>
      <c r="O34" s="214"/>
      <c r="P34" s="103"/>
      <c r="Q34" s="89"/>
      <c r="R34" s="89"/>
      <c r="S34" s="106"/>
      <c r="T34" s="213"/>
      <c r="U34" s="109"/>
      <c r="V34" s="109"/>
      <c r="W34" s="109"/>
      <c r="X34" s="214"/>
      <c r="Y34" s="103"/>
      <c r="Z34" s="89"/>
      <c r="AA34" s="89"/>
      <c r="AB34" s="106"/>
      <c r="AC34" s="213"/>
      <c r="AD34" s="109"/>
      <c r="AE34" s="109"/>
      <c r="AF34" s="109"/>
      <c r="AG34" s="214"/>
      <c r="AH34" s="103"/>
      <c r="AI34" s="89"/>
      <c r="AJ34" s="89"/>
      <c r="AK34" s="106"/>
      <c r="AL34" s="213"/>
      <c r="AM34" s="109"/>
      <c r="AN34" s="109"/>
      <c r="AO34" s="214"/>
      <c r="AP34" s="103"/>
      <c r="AQ34" s="89"/>
      <c r="AR34" s="89"/>
      <c r="AS34" s="89"/>
      <c r="AT34" s="106"/>
      <c r="AU34" s="213"/>
      <c r="AV34" s="109"/>
      <c r="AW34" s="109"/>
      <c r="AX34" s="214"/>
      <c r="AY34" s="103"/>
      <c r="AZ34" s="89"/>
      <c r="BA34" s="89"/>
      <c r="BB34" s="106"/>
      <c r="BC34" s="213"/>
      <c r="BD34" s="109"/>
      <c r="BE34" s="109"/>
      <c r="BF34" s="109"/>
      <c r="BG34" s="214"/>
      <c r="BH34" s="103"/>
      <c r="BI34" s="89"/>
      <c r="BJ34" s="89"/>
      <c r="BK34" s="89"/>
      <c r="BL34" s="99"/>
    </row>
    <row r="35" spans="1:64" ht="12.75" customHeight="1" x14ac:dyDescent="0.3">
      <c r="A35" s="133" t="s">
        <v>30</v>
      </c>
      <c r="B35" s="139" t="s">
        <v>115</v>
      </c>
      <c r="C35" s="213"/>
      <c r="D35" s="109"/>
      <c r="E35" s="109"/>
      <c r="F35" s="109"/>
      <c r="G35" s="214"/>
      <c r="H35" s="103"/>
      <c r="I35" s="89"/>
      <c r="J35" s="89"/>
      <c r="K35" s="106"/>
      <c r="L35" s="213"/>
      <c r="M35" s="109"/>
      <c r="N35" s="109"/>
      <c r="O35" s="214"/>
      <c r="P35" s="103"/>
      <c r="Q35" s="89"/>
      <c r="R35" s="89"/>
      <c r="S35" s="106"/>
      <c r="T35" s="213"/>
      <c r="U35" s="109"/>
      <c r="V35" s="109"/>
      <c r="W35" s="109"/>
      <c r="X35" s="214"/>
      <c r="Y35" s="103"/>
      <c r="Z35" s="89"/>
      <c r="AA35" s="89"/>
      <c r="AB35" s="106"/>
      <c r="AC35" s="213"/>
      <c r="AD35" s="109"/>
      <c r="AE35" s="109"/>
      <c r="AF35" s="109"/>
      <c r="AG35" s="214"/>
      <c r="AH35" s="103"/>
      <c r="AI35" s="89"/>
      <c r="AJ35" s="89"/>
      <c r="AK35" s="106"/>
      <c r="AL35" s="213"/>
      <c r="AM35" s="109"/>
      <c r="AN35" s="109"/>
      <c r="AO35" s="214"/>
      <c r="AP35" s="103"/>
      <c r="AQ35" s="89"/>
      <c r="AR35" s="89"/>
      <c r="AS35" s="89"/>
      <c r="AT35" s="106"/>
      <c r="AU35" s="213"/>
      <c r="AV35" s="109"/>
      <c r="AW35" s="109"/>
      <c r="AX35" s="214"/>
      <c r="AY35" s="103"/>
      <c r="AZ35" s="89"/>
      <c r="BA35" s="89"/>
      <c r="BB35" s="106"/>
      <c r="BC35" s="213"/>
      <c r="BD35" s="109"/>
      <c r="BE35" s="109"/>
      <c r="BF35" s="109"/>
      <c r="BG35" s="214"/>
      <c r="BH35" s="103"/>
      <c r="BI35" s="89"/>
      <c r="BJ35" s="89"/>
      <c r="BK35" s="89"/>
      <c r="BL35" s="99"/>
    </row>
    <row r="36" spans="1:64" ht="12.75" customHeight="1" x14ac:dyDescent="0.3">
      <c r="A36" s="151" t="s">
        <v>112</v>
      </c>
      <c r="B36" s="152" t="s">
        <v>121</v>
      </c>
      <c r="C36" s="213"/>
      <c r="D36" s="109"/>
      <c r="E36" s="109"/>
      <c r="F36" s="109"/>
      <c r="G36" s="214"/>
      <c r="H36" s="103"/>
      <c r="I36" s="89"/>
      <c r="J36" s="89"/>
      <c r="K36" s="106"/>
      <c r="L36" s="213"/>
      <c r="M36" s="109"/>
      <c r="N36" s="109"/>
      <c r="O36" s="214"/>
      <c r="P36" s="103"/>
      <c r="Q36" s="89"/>
      <c r="R36" s="89"/>
      <c r="S36" s="106"/>
      <c r="T36" s="213"/>
      <c r="U36" s="109"/>
      <c r="V36" s="109"/>
      <c r="W36" s="109"/>
      <c r="X36" s="214"/>
      <c r="Y36" s="103"/>
      <c r="Z36" s="89"/>
      <c r="AA36" s="89"/>
      <c r="AB36" s="106"/>
      <c r="AC36" s="213"/>
      <c r="AD36" s="109"/>
      <c r="AE36" s="109"/>
      <c r="AF36" s="109"/>
      <c r="AG36" s="214"/>
      <c r="AH36" s="103"/>
      <c r="AI36" s="89"/>
      <c r="AJ36" s="89"/>
      <c r="AK36" s="106"/>
      <c r="AL36" s="213"/>
      <c r="AM36" s="109"/>
      <c r="AN36" s="109"/>
      <c r="AO36" s="214"/>
      <c r="AP36" s="103"/>
      <c r="AQ36" s="89"/>
      <c r="AR36" s="89"/>
      <c r="AS36" s="89"/>
      <c r="AT36" s="106"/>
      <c r="AU36" s="213"/>
      <c r="AV36" s="109"/>
      <c r="AW36" s="109"/>
      <c r="AX36" s="214"/>
      <c r="AY36" s="103"/>
      <c r="AZ36" s="89"/>
      <c r="BA36" s="89"/>
      <c r="BB36" s="106"/>
      <c r="BC36" s="213"/>
      <c r="BD36" s="109"/>
      <c r="BE36" s="109"/>
      <c r="BF36" s="109"/>
      <c r="BG36" s="214"/>
      <c r="BH36" s="103"/>
      <c r="BI36" s="89"/>
      <c r="BJ36" s="89"/>
      <c r="BK36" s="89"/>
      <c r="BL36" s="99"/>
    </row>
    <row r="37" spans="1:64" ht="12.75" customHeight="1" x14ac:dyDescent="0.3">
      <c r="A37" s="133" t="s">
        <v>122</v>
      </c>
      <c r="B37" s="139" t="s">
        <v>113</v>
      </c>
      <c r="C37" s="213"/>
      <c r="D37" s="109"/>
      <c r="E37" s="109"/>
      <c r="F37" s="109"/>
      <c r="G37" s="214"/>
      <c r="H37" s="103"/>
      <c r="I37" s="89"/>
      <c r="J37" s="89"/>
      <c r="K37" s="106"/>
      <c r="L37" s="213"/>
      <c r="M37" s="109"/>
      <c r="N37" s="109"/>
      <c r="O37" s="214"/>
      <c r="P37" s="103"/>
      <c r="Q37" s="89"/>
      <c r="R37" s="89"/>
      <c r="S37" s="106"/>
      <c r="T37" s="213"/>
      <c r="U37" s="109"/>
      <c r="V37" s="109"/>
      <c r="W37" s="109"/>
      <c r="X37" s="214"/>
      <c r="Y37" s="103"/>
      <c r="Z37" s="89"/>
      <c r="AA37" s="89"/>
      <c r="AB37" s="106"/>
      <c r="AC37" s="213"/>
      <c r="AD37" s="109"/>
      <c r="AE37" s="109"/>
      <c r="AF37" s="109"/>
      <c r="AG37" s="214"/>
      <c r="AH37" s="103"/>
      <c r="AI37" s="89"/>
      <c r="AJ37" s="89"/>
      <c r="AK37" s="106"/>
      <c r="AL37" s="213"/>
      <c r="AM37" s="109"/>
      <c r="AN37" s="109"/>
      <c r="AO37" s="214"/>
      <c r="AP37" s="103"/>
      <c r="AQ37" s="89"/>
      <c r="AR37" s="89"/>
      <c r="AS37" s="89"/>
      <c r="AT37" s="106"/>
      <c r="AU37" s="213"/>
      <c r="AV37" s="109"/>
      <c r="AW37" s="109"/>
      <c r="AX37" s="214"/>
      <c r="AY37" s="103"/>
      <c r="AZ37" s="89"/>
      <c r="BA37" s="89"/>
      <c r="BB37" s="106"/>
      <c r="BC37" s="213"/>
      <c r="BD37" s="109"/>
      <c r="BE37" s="109"/>
      <c r="BF37" s="109"/>
      <c r="BG37" s="214"/>
      <c r="BH37" s="103"/>
      <c r="BI37" s="89"/>
      <c r="BJ37" s="89"/>
      <c r="BK37" s="89"/>
      <c r="BL37" s="99"/>
    </row>
    <row r="38" spans="1:64" ht="12.75" customHeight="1" x14ac:dyDescent="0.3">
      <c r="A38" s="133" t="s">
        <v>123</v>
      </c>
      <c r="B38" s="139" t="s">
        <v>115</v>
      </c>
      <c r="C38" s="213"/>
      <c r="D38" s="109"/>
      <c r="E38" s="109"/>
      <c r="F38" s="109"/>
      <c r="G38" s="214"/>
      <c r="H38" s="103"/>
      <c r="I38" s="89"/>
      <c r="J38" s="89"/>
      <c r="K38" s="106"/>
      <c r="L38" s="213"/>
      <c r="M38" s="109"/>
      <c r="N38" s="109"/>
      <c r="O38" s="214"/>
      <c r="P38" s="103"/>
      <c r="Q38" s="89"/>
      <c r="R38" s="89"/>
      <c r="S38" s="106"/>
      <c r="T38" s="213"/>
      <c r="U38" s="109"/>
      <c r="V38" s="109"/>
      <c r="W38" s="109"/>
      <c r="X38" s="214"/>
      <c r="Y38" s="103"/>
      <c r="Z38" s="89"/>
      <c r="AA38" s="89"/>
      <c r="AB38" s="106"/>
      <c r="AC38" s="213"/>
      <c r="AD38" s="109"/>
      <c r="AE38" s="109"/>
      <c r="AF38" s="109"/>
      <c r="AG38" s="214"/>
      <c r="AH38" s="103"/>
      <c r="AI38" s="89"/>
      <c r="AJ38" s="89"/>
      <c r="AK38" s="106"/>
      <c r="AL38" s="213"/>
      <c r="AM38" s="109"/>
      <c r="AN38" s="109"/>
      <c r="AO38" s="214"/>
      <c r="AP38" s="103"/>
      <c r="AQ38" s="89"/>
      <c r="AR38" s="89"/>
      <c r="AS38" s="89"/>
      <c r="AT38" s="106"/>
      <c r="AU38" s="213"/>
      <c r="AV38" s="109"/>
      <c r="AW38" s="109"/>
      <c r="AX38" s="214"/>
      <c r="AY38" s="103"/>
      <c r="AZ38" s="89"/>
      <c r="BA38" s="89"/>
      <c r="BB38" s="106"/>
      <c r="BC38" s="213"/>
      <c r="BD38" s="109"/>
      <c r="BE38" s="109"/>
      <c r="BF38" s="109"/>
      <c r="BG38" s="214"/>
      <c r="BH38" s="103"/>
      <c r="BI38" s="89"/>
      <c r="BJ38" s="89"/>
      <c r="BK38" s="89"/>
      <c r="BL38" s="99"/>
    </row>
    <row r="39" spans="1:64" ht="12.75" customHeight="1" x14ac:dyDescent="0.3">
      <c r="A39" s="151" t="s">
        <v>82</v>
      </c>
      <c r="B39" s="152" t="s">
        <v>127</v>
      </c>
      <c r="C39" s="213"/>
      <c r="D39" s="109"/>
      <c r="E39" s="109"/>
      <c r="F39" s="109"/>
      <c r="G39" s="214"/>
      <c r="H39" s="103"/>
      <c r="I39" s="89"/>
      <c r="J39" s="89"/>
      <c r="K39" s="106"/>
      <c r="L39" s="213"/>
      <c r="M39" s="109"/>
      <c r="N39" s="109"/>
      <c r="O39" s="214"/>
      <c r="P39" s="103"/>
      <c r="Q39" s="89"/>
      <c r="R39" s="89"/>
      <c r="S39" s="106"/>
      <c r="T39" s="213"/>
      <c r="U39" s="109"/>
      <c r="V39" s="109"/>
      <c r="W39" s="109"/>
      <c r="X39" s="214"/>
      <c r="Y39" s="103"/>
      <c r="Z39" s="89"/>
      <c r="AA39" s="89"/>
      <c r="AB39" s="106"/>
      <c r="AC39" s="213"/>
      <c r="AD39" s="109"/>
      <c r="AE39" s="109"/>
      <c r="AF39" s="109"/>
      <c r="AG39" s="214"/>
      <c r="AH39" s="103"/>
      <c r="AI39" s="89"/>
      <c r="AJ39" s="89"/>
      <c r="AK39" s="106"/>
      <c r="AL39" s="213"/>
      <c r="AM39" s="109"/>
      <c r="AN39" s="109"/>
      <c r="AO39" s="214"/>
      <c r="AP39" s="103"/>
      <c r="AQ39" s="89"/>
      <c r="AR39" s="89"/>
      <c r="AS39" s="89"/>
      <c r="AT39" s="106"/>
      <c r="AU39" s="213"/>
      <c r="AV39" s="109"/>
      <c r="AW39" s="109"/>
      <c r="AX39" s="214"/>
      <c r="AY39" s="103"/>
      <c r="AZ39" s="89"/>
      <c r="BA39" s="89"/>
      <c r="BB39" s="106"/>
      <c r="BC39" s="213"/>
      <c r="BD39" s="109"/>
      <c r="BE39" s="109"/>
      <c r="BF39" s="109"/>
      <c r="BG39" s="214"/>
      <c r="BH39" s="103"/>
      <c r="BI39" s="89"/>
      <c r="BJ39" s="89"/>
      <c r="BK39" s="89"/>
      <c r="BL39" s="99"/>
    </row>
    <row r="40" spans="1:64" ht="12.75" customHeight="1" x14ac:dyDescent="0.3">
      <c r="A40" s="133" t="s">
        <v>128</v>
      </c>
      <c r="B40" s="139" t="s">
        <v>115</v>
      </c>
      <c r="C40" s="213"/>
      <c r="D40" s="109"/>
      <c r="E40" s="109"/>
      <c r="F40" s="109"/>
      <c r="G40" s="214"/>
      <c r="H40" s="103"/>
      <c r="I40" s="89"/>
      <c r="J40" s="89"/>
      <c r="K40" s="106"/>
      <c r="L40" s="213"/>
      <c r="M40" s="109"/>
      <c r="N40" s="109"/>
      <c r="O40" s="214"/>
      <c r="P40" s="103"/>
      <c r="Q40" s="89"/>
      <c r="R40" s="89"/>
      <c r="S40" s="106"/>
      <c r="T40" s="213"/>
      <c r="U40" s="109"/>
      <c r="V40" s="109"/>
      <c r="W40" s="109"/>
      <c r="X40" s="214"/>
      <c r="Y40" s="103"/>
      <c r="Z40" s="89"/>
      <c r="AA40" s="89"/>
      <c r="AB40" s="106"/>
      <c r="AC40" s="213"/>
      <c r="AD40" s="109"/>
      <c r="AE40" s="109"/>
      <c r="AF40" s="109"/>
      <c r="AG40" s="214"/>
      <c r="AH40" s="103"/>
      <c r="AI40" s="89"/>
      <c r="AJ40" s="89"/>
      <c r="AK40" s="106"/>
      <c r="AL40" s="213"/>
      <c r="AM40" s="109"/>
      <c r="AN40" s="109"/>
      <c r="AO40" s="214"/>
      <c r="AP40" s="103"/>
      <c r="AQ40" s="89"/>
      <c r="AR40" s="89"/>
      <c r="AS40" s="89"/>
      <c r="AT40" s="106"/>
      <c r="AU40" s="213"/>
      <c r="AV40" s="109"/>
      <c r="AW40" s="109"/>
      <c r="AX40" s="214"/>
      <c r="AY40" s="103"/>
      <c r="AZ40" s="89"/>
      <c r="BA40" s="89"/>
      <c r="BB40" s="106"/>
      <c r="BC40" s="213"/>
      <c r="BD40" s="109"/>
      <c r="BE40" s="109"/>
      <c r="BF40" s="109"/>
      <c r="BG40" s="214"/>
      <c r="BH40" s="103"/>
      <c r="BI40" s="89"/>
      <c r="BJ40" s="89"/>
      <c r="BK40" s="89"/>
      <c r="BL40" s="99"/>
    </row>
    <row r="41" spans="1:64" ht="12.75" customHeight="1" x14ac:dyDescent="0.3">
      <c r="A41" s="133" t="s">
        <v>131</v>
      </c>
      <c r="B41" s="139" t="s">
        <v>132</v>
      </c>
      <c r="C41" s="213"/>
      <c r="D41" s="109"/>
      <c r="E41" s="109"/>
      <c r="F41" s="109"/>
      <c r="G41" s="214"/>
      <c r="H41" s="103"/>
      <c r="I41" s="89"/>
      <c r="J41" s="89"/>
      <c r="K41" s="106"/>
      <c r="L41" s="213"/>
      <c r="M41" s="109"/>
      <c r="N41" s="109"/>
      <c r="O41" s="214"/>
      <c r="P41" s="103"/>
      <c r="Q41" s="89"/>
      <c r="R41" s="89"/>
      <c r="S41" s="106"/>
      <c r="T41" s="213"/>
      <c r="U41" s="109"/>
      <c r="V41" s="109"/>
      <c r="W41" s="109"/>
      <c r="X41" s="214"/>
      <c r="Y41" s="103"/>
      <c r="Z41" s="89"/>
      <c r="AA41" s="89"/>
      <c r="AB41" s="106"/>
      <c r="AC41" s="213"/>
      <c r="AD41" s="109"/>
      <c r="AE41" s="109"/>
      <c r="AF41" s="109"/>
      <c r="AG41" s="214"/>
      <c r="AH41" s="103"/>
      <c r="AI41" s="89"/>
      <c r="AJ41" s="89"/>
      <c r="AK41" s="106"/>
      <c r="AL41" s="213"/>
      <c r="AM41" s="109"/>
      <c r="AN41" s="109"/>
      <c r="AO41" s="214"/>
      <c r="AP41" s="103"/>
      <c r="AQ41" s="89"/>
      <c r="AR41" s="89"/>
      <c r="AS41" s="89"/>
      <c r="AT41" s="106"/>
      <c r="AU41" s="213"/>
      <c r="AV41" s="109"/>
      <c r="AW41" s="109"/>
      <c r="AX41" s="214"/>
      <c r="AY41" s="103"/>
      <c r="AZ41" s="89"/>
      <c r="BA41" s="89"/>
      <c r="BB41" s="106"/>
      <c r="BC41" s="213"/>
      <c r="BD41" s="109"/>
      <c r="BE41" s="109"/>
      <c r="BF41" s="109"/>
      <c r="BG41" s="214"/>
      <c r="BH41" s="103"/>
      <c r="BI41" s="89"/>
      <c r="BJ41" s="89"/>
      <c r="BK41" s="89"/>
      <c r="BL41" s="99"/>
    </row>
    <row r="42" spans="1:64" ht="12.75" customHeight="1" x14ac:dyDescent="0.3">
      <c r="A42" s="151" t="s">
        <v>135</v>
      </c>
      <c r="B42" s="152" t="s">
        <v>136</v>
      </c>
      <c r="C42" s="213"/>
      <c r="D42" s="109"/>
      <c r="E42" s="109"/>
      <c r="F42" s="109"/>
      <c r="G42" s="214"/>
      <c r="H42" s="103"/>
      <c r="I42" s="89"/>
      <c r="J42" s="89"/>
      <c r="K42" s="106"/>
      <c r="L42" s="213"/>
      <c r="M42" s="109"/>
      <c r="N42" s="109"/>
      <c r="O42" s="214"/>
      <c r="P42" s="103"/>
      <c r="Q42" s="89"/>
      <c r="R42" s="89"/>
      <c r="S42" s="106"/>
      <c r="T42" s="213"/>
      <c r="U42" s="109"/>
      <c r="V42" s="109"/>
      <c r="W42" s="109"/>
      <c r="X42" s="214"/>
      <c r="Y42" s="103"/>
      <c r="Z42" s="89"/>
      <c r="AA42" s="89"/>
      <c r="AB42" s="106"/>
      <c r="AC42" s="213"/>
      <c r="AD42" s="109"/>
      <c r="AE42" s="109"/>
      <c r="AF42" s="109"/>
      <c r="AG42" s="214"/>
      <c r="AH42" s="103"/>
      <c r="AI42" s="89"/>
      <c r="AJ42" s="89"/>
      <c r="AK42" s="106"/>
      <c r="AL42" s="213"/>
      <c r="AM42" s="109"/>
      <c r="AN42" s="109"/>
      <c r="AO42" s="214"/>
      <c r="AP42" s="103"/>
      <c r="AQ42" s="89"/>
      <c r="AR42" s="89"/>
      <c r="AS42" s="89"/>
      <c r="AT42" s="106"/>
      <c r="AU42" s="213"/>
      <c r="AV42" s="109"/>
      <c r="AW42" s="109"/>
      <c r="AX42" s="214"/>
      <c r="AY42" s="103"/>
      <c r="AZ42" s="89"/>
      <c r="BA42" s="89"/>
      <c r="BB42" s="106"/>
      <c r="BC42" s="213"/>
      <c r="BD42" s="109"/>
      <c r="BE42" s="109"/>
      <c r="BF42" s="109"/>
      <c r="BG42" s="214"/>
      <c r="BH42" s="103"/>
      <c r="BI42" s="89"/>
      <c r="BJ42" s="89"/>
      <c r="BK42" s="89"/>
      <c r="BL42" s="99"/>
    </row>
    <row r="43" spans="1:64" ht="12.75" customHeight="1" x14ac:dyDescent="0.3">
      <c r="A43" s="137" t="s">
        <v>137</v>
      </c>
      <c r="B43" s="140" t="s">
        <v>115</v>
      </c>
      <c r="C43" s="213"/>
      <c r="D43" s="109"/>
      <c r="E43" s="109"/>
      <c r="F43" s="109"/>
      <c r="G43" s="214"/>
      <c r="H43" s="103"/>
      <c r="I43" s="89"/>
      <c r="J43" s="89"/>
      <c r="K43" s="106"/>
      <c r="L43" s="213"/>
      <c r="M43" s="109"/>
      <c r="N43" s="109"/>
      <c r="O43" s="214"/>
      <c r="P43" s="103"/>
      <c r="Q43" s="89"/>
      <c r="R43" s="89"/>
      <c r="S43" s="106"/>
      <c r="T43" s="213"/>
      <c r="U43" s="109"/>
      <c r="V43" s="109"/>
      <c r="W43" s="109"/>
      <c r="X43" s="214"/>
      <c r="Y43" s="103"/>
      <c r="Z43" s="89"/>
      <c r="AA43" s="89"/>
      <c r="AB43" s="106"/>
      <c r="AC43" s="213"/>
      <c r="AD43" s="109"/>
      <c r="AE43" s="109"/>
      <c r="AF43" s="109"/>
      <c r="AG43" s="214"/>
      <c r="AH43" s="103"/>
      <c r="AI43" s="89"/>
      <c r="AJ43" s="89"/>
      <c r="AK43" s="106"/>
      <c r="AL43" s="213"/>
      <c r="AM43" s="109"/>
      <c r="AN43" s="109"/>
      <c r="AO43" s="214"/>
      <c r="AP43" s="103"/>
      <c r="AQ43" s="89"/>
      <c r="AR43" s="89"/>
      <c r="AS43" s="89"/>
      <c r="AT43" s="106"/>
      <c r="AU43" s="213"/>
      <c r="AV43" s="109"/>
      <c r="AW43" s="109"/>
      <c r="AX43" s="214"/>
      <c r="AY43" s="103"/>
      <c r="AZ43" s="89"/>
      <c r="BA43" s="89"/>
      <c r="BB43" s="106"/>
      <c r="BC43" s="213"/>
      <c r="BD43" s="109"/>
      <c r="BE43" s="109"/>
      <c r="BF43" s="109"/>
      <c r="BG43" s="214"/>
      <c r="BH43" s="103"/>
      <c r="BI43" s="89"/>
      <c r="BJ43" s="89"/>
      <c r="BK43" s="89"/>
      <c r="BL43" s="99"/>
    </row>
    <row r="44" spans="1:64" ht="12.75" customHeight="1" x14ac:dyDescent="0.3">
      <c r="A44" s="133" t="s">
        <v>138</v>
      </c>
      <c r="B44" s="139" t="s">
        <v>113</v>
      </c>
      <c r="C44" s="213"/>
      <c r="D44" s="109"/>
      <c r="E44" s="109"/>
      <c r="F44" s="109"/>
      <c r="G44" s="214"/>
      <c r="H44" s="103"/>
      <c r="I44" s="89"/>
      <c r="J44" s="89"/>
      <c r="K44" s="106"/>
      <c r="L44" s="213"/>
      <c r="M44" s="109"/>
      <c r="N44" s="109"/>
      <c r="O44" s="214"/>
      <c r="P44" s="103"/>
      <c r="Q44" s="89"/>
      <c r="R44" s="89"/>
      <c r="S44" s="106"/>
      <c r="T44" s="213"/>
      <c r="U44" s="109"/>
      <c r="V44" s="109"/>
      <c r="W44" s="109"/>
      <c r="X44" s="214"/>
      <c r="Y44" s="103"/>
      <c r="Z44" s="89"/>
      <c r="AA44" s="89"/>
      <c r="AB44" s="106"/>
      <c r="AC44" s="213"/>
      <c r="AD44" s="109"/>
      <c r="AE44" s="109"/>
      <c r="AF44" s="109"/>
      <c r="AG44" s="214"/>
      <c r="AH44" s="103"/>
      <c r="AI44" s="89"/>
      <c r="AJ44" s="89"/>
      <c r="AK44" s="106"/>
      <c r="AL44" s="213"/>
      <c r="AM44" s="109"/>
      <c r="AN44" s="109"/>
      <c r="AO44" s="214"/>
      <c r="AP44" s="103"/>
      <c r="AQ44" s="89"/>
      <c r="AR44" s="89"/>
      <c r="AS44" s="89"/>
      <c r="AT44" s="106"/>
      <c r="AU44" s="213"/>
      <c r="AV44" s="109"/>
      <c r="AW44" s="109"/>
      <c r="AX44" s="214"/>
      <c r="AY44" s="103"/>
      <c r="AZ44" s="89"/>
      <c r="BA44" s="89"/>
      <c r="BB44" s="106"/>
      <c r="BC44" s="213"/>
      <c r="BD44" s="109"/>
      <c r="BE44" s="109"/>
      <c r="BF44" s="109"/>
      <c r="BG44" s="214"/>
      <c r="BH44" s="103"/>
      <c r="BI44" s="89"/>
      <c r="BJ44" s="89"/>
      <c r="BK44" s="89"/>
      <c r="BL44" s="99"/>
    </row>
    <row r="45" spans="1:64" ht="12.75" customHeight="1" x14ac:dyDescent="0.3">
      <c r="A45" s="151" t="s">
        <v>140</v>
      </c>
      <c r="B45" s="152" t="s">
        <v>141</v>
      </c>
      <c r="C45" s="213"/>
      <c r="D45" s="109"/>
      <c r="E45" s="109"/>
      <c r="F45" s="109"/>
      <c r="G45" s="214"/>
      <c r="H45" s="103"/>
      <c r="I45" s="89"/>
      <c r="J45" s="89"/>
      <c r="K45" s="106"/>
      <c r="L45" s="213"/>
      <c r="M45" s="109"/>
      <c r="N45" s="109"/>
      <c r="O45" s="214"/>
      <c r="P45" s="103"/>
      <c r="Q45" s="89"/>
      <c r="R45" s="89"/>
      <c r="S45" s="106"/>
      <c r="T45" s="213"/>
      <c r="U45" s="109"/>
      <c r="V45" s="109"/>
      <c r="W45" s="109"/>
      <c r="X45" s="214"/>
      <c r="Y45" s="103"/>
      <c r="Z45" s="89"/>
      <c r="AA45" s="89"/>
      <c r="AB45" s="106"/>
      <c r="AC45" s="213"/>
      <c r="AD45" s="109"/>
      <c r="AE45" s="109"/>
      <c r="AF45" s="109"/>
      <c r="AG45" s="214"/>
      <c r="AH45" s="103"/>
      <c r="AI45" s="89"/>
      <c r="AJ45" s="89"/>
      <c r="AK45" s="106"/>
      <c r="AL45" s="213"/>
      <c r="AM45" s="109"/>
      <c r="AN45" s="109"/>
      <c r="AO45" s="214"/>
      <c r="AP45" s="103"/>
      <c r="AQ45" s="89"/>
      <c r="AR45" s="89"/>
      <c r="AS45" s="89"/>
      <c r="AT45" s="106"/>
      <c r="AU45" s="213"/>
      <c r="AV45" s="109"/>
      <c r="AW45" s="109"/>
      <c r="AX45" s="214"/>
      <c r="AY45" s="103"/>
      <c r="AZ45" s="89"/>
      <c r="BA45" s="89"/>
      <c r="BB45" s="106"/>
      <c r="BC45" s="213"/>
      <c r="BD45" s="109"/>
      <c r="BE45" s="109"/>
      <c r="BF45" s="109"/>
      <c r="BG45" s="214"/>
      <c r="BH45" s="103"/>
      <c r="BI45" s="89"/>
      <c r="BJ45" s="89"/>
      <c r="BK45" s="89"/>
      <c r="BL45" s="99"/>
    </row>
    <row r="46" spans="1:64" ht="12.75" customHeight="1" x14ac:dyDescent="0.3">
      <c r="A46" s="133" t="s">
        <v>142</v>
      </c>
      <c r="B46" s="139" t="s">
        <v>143</v>
      </c>
      <c r="C46" s="213"/>
      <c r="D46" s="109"/>
      <c r="E46" s="109"/>
      <c r="F46" s="109"/>
      <c r="G46" s="214"/>
      <c r="H46" s="103"/>
      <c r="I46" s="89"/>
      <c r="J46" s="89"/>
      <c r="K46" s="106"/>
      <c r="L46" s="213"/>
      <c r="M46" s="109"/>
      <c r="N46" s="109"/>
      <c r="O46" s="214"/>
      <c r="P46" s="103"/>
      <c r="Q46" s="89"/>
      <c r="R46" s="89"/>
      <c r="S46" s="106"/>
      <c r="T46" s="213"/>
      <c r="U46" s="109"/>
      <c r="V46" s="109"/>
      <c r="W46" s="109"/>
      <c r="X46" s="214"/>
      <c r="Y46" s="103"/>
      <c r="Z46" s="89"/>
      <c r="AA46" s="89"/>
      <c r="AB46" s="106"/>
      <c r="AC46" s="213"/>
      <c r="AD46" s="109"/>
      <c r="AE46" s="109"/>
      <c r="AF46" s="109"/>
      <c r="AG46" s="214"/>
      <c r="AH46" s="103"/>
      <c r="AI46" s="89"/>
      <c r="AJ46" s="89"/>
      <c r="AK46" s="106"/>
      <c r="AL46" s="213"/>
      <c r="AM46" s="109"/>
      <c r="AN46" s="109"/>
      <c r="AO46" s="214"/>
      <c r="AP46" s="103"/>
      <c r="AQ46" s="89"/>
      <c r="AR46" s="89"/>
      <c r="AS46" s="89"/>
      <c r="AT46" s="106"/>
      <c r="AU46" s="213"/>
      <c r="AV46" s="109"/>
      <c r="AW46" s="109"/>
      <c r="AX46" s="214"/>
      <c r="AY46" s="103"/>
      <c r="AZ46" s="89"/>
      <c r="BA46" s="89"/>
      <c r="BB46" s="106"/>
      <c r="BC46" s="213"/>
      <c r="BD46" s="109"/>
      <c r="BE46" s="109"/>
      <c r="BF46" s="109"/>
      <c r="BG46" s="214"/>
      <c r="BH46" s="103"/>
      <c r="BI46" s="89"/>
      <c r="BJ46" s="89"/>
      <c r="BK46" s="89"/>
      <c r="BL46" s="99"/>
    </row>
    <row r="47" spans="1:64" ht="12.75" customHeight="1" x14ac:dyDescent="0.3">
      <c r="A47" s="133" t="s">
        <v>145</v>
      </c>
      <c r="B47" s="139" t="s">
        <v>113</v>
      </c>
      <c r="C47" s="213"/>
      <c r="D47" s="109"/>
      <c r="E47" s="109"/>
      <c r="F47" s="109"/>
      <c r="G47" s="214"/>
      <c r="H47" s="103"/>
      <c r="I47" s="89"/>
      <c r="J47" s="89"/>
      <c r="K47" s="106"/>
      <c r="L47" s="213"/>
      <c r="M47" s="109"/>
      <c r="N47" s="109"/>
      <c r="O47" s="214"/>
      <c r="P47" s="103"/>
      <c r="Q47" s="89"/>
      <c r="R47" s="89"/>
      <c r="S47" s="106"/>
      <c r="T47" s="213"/>
      <c r="U47" s="109"/>
      <c r="V47" s="109"/>
      <c r="W47" s="109"/>
      <c r="X47" s="214"/>
      <c r="Y47" s="103"/>
      <c r="Z47" s="89"/>
      <c r="AA47" s="89"/>
      <c r="AB47" s="106"/>
      <c r="AC47" s="213"/>
      <c r="AD47" s="109"/>
      <c r="AE47" s="109"/>
      <c r="AF47" s="109"/>
      <c r="AG47" s="214"/>
      <c r="AH47" s="103"/>
      <c r="AI47" s="89"/>
      <c r="AJ47" s="89"/>
      <c r="AK47" s="106"/>
      <c r="AL47" s="213"/>
      <c r="AM47" s="109"/>
      <c r="AN47" s="109"/>
      <c r="AO47" s="214"/>
      <c r="AP47" s="103"/>
      <c r="AQ47" s="89"/>
      <c r="AR47" s="89"/>
      <c r="AS47" s="89"/>
      <c r="AT47" s="106"/>
      <c r="AU47" s="213"/>
      <c r="AV47" s="109"/>
      <c r="AW47" s="109"/>
      <c r="AX47" s="214"/>
      <c r="AY47" s="103"/>
      <c r="AZ47" s="89"/>
      <c r="BA47" s="89"/>
      <c r="BB47" s="106"/>
      <c r="BC47" s="213"/>
      <c r="BD47" s="109"/>
      <c r="BE47" s="109"/>
      <c r="BF47" s="109"/>
      <c r="BG47" s="214"/>
      <c r="BH47" s="103"/>
      <c r="BI47" s="89"/>
      <c r="BJ47" s="89"/>
      <c r="BK47" s="89"/>
      <c r="BL47" s="99"/>
    </row>
    <row r="48" spans="1:64" ht="12.75" customHeight="1" x14ac:dyDescent="0.3">
      <c r="A48" s="151" t="s">
        <v>147</v>
      </c>
      <c r="B48" s="152" t="s">
        <v>148</v>
      </c>
      <c r="C48" s="213"/>
      <c r="D48" s="109"/>
      <c r="E48" s="109"/>
      <c r="F48" s="109"/>
      <c r="G48" s="214"/>
      <c r="H48" s="103"/>
      <c r="I48" s="89"/>
      <c r="J48" s="89"/>
      <c r="K48" s="106"/>
      <c r="L48" s="213"/>
      <c r="M48" s="109"/>
      <c r="N48" s="109"/>
      <c r="O48" s="214"/>
      <c r="P48" s="103"/>
      <c r="Q48" s="89"/>
      <c r="R48" s="89"/>
      <c r="S48" s="106"/>
      <c r="T48" s="213"/>
      <c r="U48" s="109"/>
      <c r="V48" s="109"/>
      <c r="W48" s="109"/>
      <c r="X48" s="214"/>
      <c r="Y48" s="103"/>
      <c r="Z48" s="89"/>
      <c r="AA48" s="89"/>
      <c r="AB48" s="106"/>
      <c r="AC48" s="213"/>
      <c r="AD48" s="109"/>
      <c r="AE48" s="109"/>
      <c r="AF48" s="109"/>
      <c r="AG48" s="214"/>
      <c r="AH48" s="103"/>
      <c r="AI48" s="89"/>
      <c r="AJ48" s="89"/>
      <c r="AK48" s="106"/>
      <c r="AL48" s="213"/>
      <c r="AM48" s="109"/>
      <c r="AN48" s="109"/>
      <c r="AO48" s="214"/>
      <c r="AP48" s="103"/>
      <c r="AQ48" s="89"/>
      <c r="AR48" s="89"/>
      <c r="AS48" s="89"/>
      <c r="AT48" s="106"/>
      <c r="AU48" s="213"/>
      <c r="AV48" s="109"/>
      <c r="AW48" s="109"/>
      <c r="AX48" s="214"/>
      <c r="AY48" s="103"/>
      <c r="AZ48" s="89"/>
      <c r="BA48" s="89"/>
      <c r="BB48" s="106"/>
      <c r="BC48" s="213"/>
      <c r="BD48" s="109"/>
      <c r="BE48" s="109"/>
      <c r="BF48" s="109"/>
      <c r="BG48" s="214"/>
      <c r="BH48" s="103"/>
      <c r="BI48" s="89"/>
      <c r="BJ48" s="89"/>
      <c r="BK48" s="89"/>
      <c r="BL48" s="99"/>
    </row>
    <row r="49" spans="1:64" ht="12.75" customHeight="1" x14ac:dyDescent="0.3">
      <c r="A49" s="133" t="s">
        <v>149</v>
      </c>
      <c r="B49" s="139" t="s">
        <v>150</v>
      </c>
      <c r="C49" s="213"/>
      <c r="D49" s="109"/>
      <c r="E49" s="109"/>
      <c r="F49" s="109"/>
      <c r="G49" s="214"/>
      <c r="H49" s="103"/>
      <c r="I49" s="89"/>
      <c r="J49" s="89"/>
      <c r="K49" s="106"/>
      <c r="L49" s="213"/>
      <c r="M49" s="109"/>
      <c r="N49" s="109"/>
      <c r="O49" s="214"/>
      <c r="P49" s="103"/>
      <c r="Q49" s="89"/>
      <c r="R49" s="89"/>
      <c r="S49" s="106"/>
      <c r="T49" s="213"/>
      <c r="U49" s="109"/>
      <c r="V49" s="109"/>
      <c r="W49" s="109"/>
      <c r="X49" s="214"/>
      <c r="Y49" s="103"/>
      <c r="Z49" s="89"/>
      <c r="AA49" s="89"/>
      <c r="AB49" s="106"/>
      <c r="AC49" s="213"/>
      <c r="AD49" s="109"/>
      <c r="AE49" s="109"/>
      <c r="AF49" s="109"/>
      <c r="AG49" s="214"/>
      <c r="AH49" s="103"/>
      <c r="AI49" s="89"/>
      <c r="AJ49" s="89"/>
      <c r="AK49" s="106"/>
      <c r="AL49" s="213"/>
      <c r="AM49" s="109"/>
      <c r="AN49" s="109"/>
      <c r="AO49" s="214"/>
      <c r="AP49" s="103"/>
      <c r="AQ49" s="89"/>
      <c r="AR49" s="89"/>
      <c r="AS49" s="89"/>
      <c r="AT49" s="106"/>
      <c r="AU49" s="213"/>
      <c r="AV49" s="109"/>
      <c r="AW49" s="109"/>
      <c r="AX49" s="214"/>
      <c r="AY49" s="103"/>
      <c r="AZ49" s="89"/>
      <c r="BA49" s="89"/>
      <c r="BB49" s="106"/>
      <c r="BC49" s="213"/>
      <c r="BD49" s="109"/>
      <c r="BE49" s="109"/>
      <c r="BF49" s="109"/>
      <c r="BG49" s="214"/>
      <c r="BH49" s="103"/>
      <c r="BI49" s="89"/>
      <c r="BJ49" s="89"/>
      <c r="BK49" s="89"/>
      <c r="BL49" s="99"/>
    </row>
    <row r="50" spans="1:64" ht="12.75" customHeight="1" thickBot="1" x14ac:dyDescent="0.35">
      <c r="A50" s="138" t="s">
        <v>145</v>
      </c>
      <c r="B50" s="141" t="s">
        <v>113</v>
      </c>
      <c r="C50" s="215"/>
      <c r="D50" s="110"/>
      <c r="E50" s="110"/>
      <c r="F50" s="110"/>
      <c r="G50" s="216"/>
      <c r="H50" s="104"/>
      <c r="I50" s="100"/>
      <c r="J50" s="100"/>
      <c r="K50" s="107"/>
      <c r="L50" s="215"/>
      <c r="M50" s="110"/>
      <c r="N50" s="110"/>
      <c r="O50" s="216"/>
      <c r="P50" s="104"/>
      <c r="Q50" s="100"/>
      <c r="R50" s="100"/>
      <c r="S50" s="107"/>
      <c r="T50" s="215"/>
      <c r="U50" s="110"/>
      <c r="V50" s="110"/>
      <c r="W50" s="110"/>
      <c r="X50" s="216"/>
      <c r="Y50" s="104"/>
      <c r="Z50" s="100"/>
      <c r="AA50" s="100"/>
      <c r="AB50" s="107"/>
      <c r="AC50" s="215"/>
      <c r="AD50" s="110"/>
      <c r="AE50" s="110"/>
      <c r="AF50" s="110"/>
      <c r="AG50" s="216"/>
      <c r="AH50" s="104"/>
      <c r="AI50" s="100"/>
      <c r="AJ50" s="100"/>
      <c r="AK50" s="107"/>
      <c r="AL50" s="215"/>
      <c r="AM50" s="110"/>
      <c r="AN50" s="110"/>
      <c r="AO50" s="216"/>
      <c r="AP50" s="104"/>
      <c r="AQ50" s="100"/>
      <c r="AR50" s="100"/>
      <c r="AS50" s="100"/>
      <c r="AT50" s="107"/>
      <c r="AU50" s="215"/>
      <c r="AV50" s="110"/>
      <c r="AW50" s="110"/>
      <c r="AX50" s="216"/>
      <c r="AY50" s="104"/>
      <c r="AZ50" s="100"/>
      <c r="BA50" s="100"/>
      <c r="BB50" s="107"/>
      <c r="BC50" s="215"/>
      <c r="BD50" s="110"/>
      <c r="BE50" s="110"/>
      <c r="BF50" s="110"/>
      <c r="BG50" s="216"/>
      <c r="BH50" s="104"/>
      <c r="BI50" s="100"/>
      <c r="BJ50" s="100"/>
      <c r="BK50" s="100"/>
      <c r="BL50" s="101"/>
    </row>
    <row r="51" spans="1:64" ht="12.75" customHeight="1" thickBot="1" x14ac:dyDescent="0.35">
      <c r="A51" s="325" t="s">
        <v>85</v>
      </c>
      <c r="B51" s="293" t="s">
        <v>154</v>
      </c>
      <c r="C51" s="296" t="s">
        <v>684</v>
      </c>
      <c r="D51" s="297"/>
      <c r="E51" s="297"/>
      <c r="F51" s="297"/>
      <c r="G51" s="298"/>
      <c r="H51" s="316" t="s">
        <v>686</v>
      </c>
      <c r="I51" s="317"/>
      <c r="J51" s="317"/>
      <c r="K51" s="318"/>
      <c r="L51" s="296" t="s">
        <v>687</v>
      </c>
      <c r="M51" s="297"/>
      <c r="N51" s="297"/>
      <c r="O51" s="298"/>
      <c r="P51" s="316" t="s">
        <v>688</v>
      </c>
      <c r="Q51" s="317"/>
      <c r="R51" s="317"/>
      <c r="S51" s="318"/>
      <c r="T51" s="296" t="s">
        <v>689</v>
      </c>
      <c r="U51" s="297"/>
      <c r="V51" s="297"/>
      <c r="W51" s="297"/>
      <c r="X51" s="298"/>
      <c r="Y51" s="316" t="s">
        <v>690</v>
      </c>
      <c r="Z51" s="317"/>
      <c r="AA51" s="317"/>
      <c r="AB51" s="318"/>
      <c r="AC51" s="296" t="s">
        <v>691</v>
      </c>
      <c r="AD51" s="297"/>
      <c r="AE51" s="297"/>
      <c r="AF51" s="297"/>
      <c r="AG51" s="298"/>
      <c r="AH51" s="316" t="s">
        <v>692</v>
      </c>
      <c r="AI51" s="317"/>
      <c r="AJ51" s="317"/>
      <c r="AK51" s="318"/>
      <c r="AL51" s="296" t="s">
        <v>693</v>
      </c>
      <c r="AM51" s="297"/>
      <c r="AN51" s="297"/>
      <c r="AO51" s="298"/>
      <c r="AP51" s="305" t="s">
        <v>694</v>
      </c>
      <c r="AQ51" s="306"/>
      <c r="AR51" s="306"/>
      <c r="AS51" s="306"/>
      <c r="AT51" s="307"/>
      <c r="AU51" s="296" t="s">
        <v>695</v>
      </c>
      <c r="AV51" s="297"/>
      <c r="AW51" s="297"/>
      <c r="AX51" s="298"/>
      <c r="AY51" s="305" t="s">
        <v>696</v>
      </c>
      <c r="AZ51" s="306"/>
      <c r="BA51" s="306"/>
      <c r="BB51" s="307"/>
      <c r="BC51" s="296" t="s">
        <v>697</v>
      </c>
      <c r="BD51" s="297"/>
      <c r="BE51" s="297"/>
      <c r="BF51" s="297"/>
      <c r="BG51" s="298"/>
      <c r="BH51" s="305" t="s">
        <v>698</v>
      </c>
      <c r="BI51" s="306"/>
      <c r="BJ51" s="306"/>
      <c r="BK51" s="306"/>
      <c r="BL51" s="314"/>
    </row>
    <row r="52" spans="1:64" ht="12.75" customHeight="1" thickBot="1" x14ac:dyDescent="0.35">
      <c r="A52" s="326"/>
      <c r="B52" s="294"/>
      <c r="C52" s="311" t="s">
        <v>683</v>
      </c>
      <c r="D52" s="312"/>
      <c r="E52" s="312"/>
      <c r="F52" s="312"/>
      <c r="G52" s="313"/>
      <c r="H52" s="319" t="s">
        <v>685</v>
      </c>
      <c r="I52" s="320"/>
      <c r="J52" s="320"/>
      <c r="K52" s="321"/>
      <c r="L52" s="290" t="s">
        <v>685</v>
      </c>
      <c r="M52" s="291"/>
      <c r="N52" s="291"/>
      <c r="O52" s="292"/>
      <c r="P52" s="319" t="s">
        <v>685</v>
      </c>
      <c r="Q52" s="320"/>
      <c r="R52" s="320"/>
      <c r="S52" s="321"/>
      <c r="T52" s="311" t="s">
        <v>683</v>
      </c>
      <c r="U52" s="312"/>
      <c r="V52" s="312"/>
      <c r="W52" s="312"/>
      <c r="X52" s="313"/>
      <c r="Y52" s="319" t="s">
        <v>685</v>
      </c>
      <c r="Z52" s="320"/>
      <c r="AA52" s="320"/>
      <c r="AB52" s="321"/>
      <c r="AC52" s="311" t="s">
        <v>683</v>
      </c>
      <c r="AD52" s="312"/>
      <c r="AE52" s="312"/>
      <c r="AF52" s="312"/>
      <c r="AG52" s="313"/>
      <c r="AH52" s="319" t="s">
        <v>685</v>
      </c>
      <c r="AI52" s="320"/>
      <c r="AJ52" s="320"/>
      <c r="AK52" s="321"/>
      <c r="AL52" s="311" t="s">
        <v>685</v>
      </c>
      <c r="AM52" s="312"/>
      <c r="AN52" s="312"/>
      <c r="AO52" s="313"/>
      <c r="AP52" s="308" t="s">
        <v>683</v>
      </c>
      <c r="AQ52" s="309"/>
      <c r="AR52" s="309"/>
      <c r="AS52" s="309"/>
      <c r="AT52" s="310"/>
      <c r="AU52" s="311" t="s">
        <v>685</v>
      </c>
      <c r="AV52" s="312"/>
      <c r="AW52" s="312"/>
      <c r="AX52" s="313"/>
      <c r="AY52" s="308" t="s">
        <v>685</v>
      </c>
      <c r="AZ52" s="309"/>
      <c r="BA52" s="309"/>
      <c r="BB52" s="310"/>
      <c r="BC52" s="311" t="s">
        <v>683</v>
      </c>
      <c r="BD52" s="312"/>
      <c r="BE52" s="312"/>
      <c r="BF52" s="312"/>
      <c r="BG52" s="313"/>
      <c r="BH52" s="308" t="s">
        <v>683</v>
      </c>
      <c r="BI52" s="309"/>
      <c r="BJ52" s="309"/>
      <c r="BK52" s="309"/>
      <c r="BL52" s="315"/>
    </row>
    <row r="53" spans="1:64" ht="15" thickBot="1" x14ac:dyDescent="0.35">
      <c r="A53" s="327"/>
      <c r="B53" s="295"/>
      <c r="C53" s="206">
        <v>1</v>
      </c>
      <c r="D53" s="207">
        <v>2</v>
      </c>
      <c r="E53" s="208">
        <v>3</v>
      </c>
      <c r="F53" s="207">
        <v>4</v>
      </c>
      <c r="G53" s="209">
        <v>5</v>
      </c>
      <c r="H53" s="92">
        <v>1</v>
      </c>
      <c r="I53" s="91">
        <v>2</v>
      </c>
      <c r="J53" s="92">
        <v>3</v>
      </c>
      <c r="K53" s="90">
        <v>4</v>
      </c>
      <c r="L53" s="226">
        <v>1</v>
      </c>
      <c r="M53" s="207">
        <v>2</v>
      </c>
      <c r="N53" s="227">
        <v>3</v>
      </c>
      <c r="O53" s="207">
        <v>4</v>
      </c>
      <c r="P53" s="92">
        <v>1</v>
      </c>
      <c r="Q53" s="91">
        <v>2</v>
      </c>
      <c r="R53" s="92">
        <v>3</v>
      </c>
      <c r="S53" s="90">
        <v>4</v>
      </c>
      <c r="T53" s="226">
        <v>1</v>
      </c>
      <c r="U53" s="207">
        <v>2</v>
      </c>
      <c r="V53" s="227">
        <v>3</v>
      </c>
      <c r="W53" s="207">
        <v>4</v>
      </c>
      <c r="X53" s="236">
        <v>5</v>
      </c>
      <c r="Y53" s="92">
        <v>1</v>
      </c>
      <c r="Z53" s="91">
        <v>2</v>
      </c>
      <c r="AA53" s="92">
        <v>3</v>
      </c>
      <c r="AB53" s="90">
        <v>4</v>
      </c>
      <c r="AC53" s="226">
        <v>1</v>
      </c>
      <c r="AD53" s="207">
        <v>2</v>
      </c>
      <c r="AE53" s="227">
        <v>3</v>
      </c>
      <c r="AF53" s="207">
        <v>4</v>
      </c>
      <c r="AG53" s="236">
        <v>5</v>
      </c>
      <c r="AH53" s="92">
        <v>1</v>
      </c>
      <c r="AI53" s="91">
        <v>2</v>
      </c>
      <c r="AJ53" s="92">
        <v>3</v>
      </c>
      <c r="AK53" s="90">
        <v>4</v>
      </c>
      <c r="AL53" s="226">
        <v>1</v>
      </c>
      <c r="AM53" s="207">
        <v>2</v>
      </c>
      <c r="AN53" s="227">
        <v>3</v>
      </c>
      <c r="AO53" s="207">
        <v>4</v>
      </c>
      <c r="AP53" s="95">
        <v>1</v>
      </c>
      <c r="AQ53" s="94">
        <v>2</v>
      </c>
      <c r="AR53" s="95">
        <v>3</v>
      </c>
      <c r="AS53" s="94">
        <v>4</v>
      </c>
      <c r="AT53" s="95">
        <v>5</v>
      </c>
      <c r="AU53" s="226">
        <v>1</v>
      </c>
      <c r="AV53" s="207">
        <v>2</v>
      </c>
      <c r="AW53" s="227">
        <v>3</v>
      </c>
      <c r="AX53" s="207">
        <v>4</v>
      </c>
      <c r="AY53" s="95">
        <v>1</v>
      </c>
      <c r="AZ53" s="94">
        <v>2</v>
      </c>
      <c r="BA53" s="95">
        <v>3</v>
      </c>
      <c r="BB53" s="93">
        <v>4</v>
      </c>
      <c r="BC53" s="226">
        <v>1</v>
      </c>
      <c r="BD53" s="207">
        <v>2</v>
      </c>
      <c r="BE53" s="227">
        <v>3</v>
      </c>
      <c r="BF53" s="207">
        <v>4</v>
      </c>
      <c r="BG53" s="236">
        <v>5</v>
      </c>
      <c r="BH53" s="95">
        <v>1</v>
      </c>
      <c r="BI53" s="94">
        <v>2</v>
      </c>
      <c r="BJ53" s="95">
        <v>3</v>
      </c>
      <c r="BK53" s="94">
        <v>4</v>
      </c>
      <c r="BL53" s="96">
        <v>5</v>
      </c>
    </row>
    <row r="54" spans="1:64" ht="12.75" customHeight="1" x14ac:dyDescent="0.3">
      <c r="A54" s="134" t="s">
        <v>155</v>
      </c>
      <c r="B54" s="153" t="s">
        <v>156</v>
      </c>
      <c r="C54" s="147"/>
      <c r="D54" s="108"/>
      <c r="E54" s="108"/>
      <c r="F54" s="108"/>
      <c r="G54" s="148"/>
      <c r="H54" s="102"/>
      <c r="I54" s="97"/>
      <c r="J54" s="97"/>
      <c r="K54" s="105"/>
      <c r="L54" s="147"/>
      <c r="M54" s="108"/>
      <c r="N54" s="108"/>
      <c r="O54" s="148"/>
      <c r="P54" s="102"/>
      <c r="Q54" s="97"/>
      <c r="R54" s="97"/>
      <c r="S54" s="105"/>
      <c r="T54" s="147"/>
      <c r="U54" s="108"/>
      <c r="V54" s="108"/>
      <c r="W54" s="108"/>
      <c r="X54" s="148"/>
      <c r="Y54" s="102"/>
      <c r="Z54" s="97"/>
      <c r="AA54" s="97"/>
      <c r="AB54" s="105"/>
      <c r="AC54" s="147"/>
      <c r="AD54" s="108"/>
      <c r="AE54" s="108"/>
      <c r="AF54" s="108"/>
      <c r="AG54" s="148"/>
      <c r="AH54" s="102"/>
      <c r="AI54" s="97"/>
      <c r="AJ54" s="97"/>
      <c r="AK54" s="105"/>
      <c r="AL54" s="147"/>
      <c r="AM54" s="108"/>
      <c r="AN54" s="108"/>
      <c r="AO54" s="148"/>
      <c r="AP54" s="102"/>
      <c r="AQ54" s="97"/>
      <c r="AR54" s="97"/>
      <c r="AS54" s="97"/>
      <c r="AT54" s="105"/>
      <c r="AU54" s="147"/>
      <c r="AV54" s="108"/>
      <c r="AW54" s="108"/>
      <c r="AX54" s="148"/>
      <c r="AY54" s="102"/>
      <c r="AZ54" s="97"/>
      <c r="BA54" s="97"/>
      <c r="BB54" s="105"/>
      <c r="BC54" s="147"/>
      <c r="BD54" s="108"/>
      <c r="BE54" s="108"/>
      <c r="BF54" s="108"/>
      <c r="BG54" s="148"/>
      <c r="BH54" s="102"/>
      <c r="BI54" s="97"/>
      <c r="BJ54" s="97"/>
      <c r="BK54" s="97"/>
      <c r="BL54" s="98"/>
    </row>
    <row r="55" spans="1:64" ht="12.75" customHeight="1" thickBot="1" x14ac:dyDescent="0.35">
      <c r="A55" s="135" t="s">
        <v>176</v>
      </c>
      <c r="B55" s="154" t="s">
        <v>177</v>
      </c>
      <c r="C55" s="215"/>
      <c r="D55" s="110"/>
      <c r="E55" s="110"/>
      <c r="F55" s="110"/>
      <c r="G55" s="216"/>
      <c r="H55" s="104"/>
      <c r="I55" s="100"/>
      <c r="J55" s="100"/>
      <c r="K55" s="107"/>
      <c r="L55" s="215"/>
      <c r="M55" s="110"/>
      <c r="N55" s="110"/>
      <c r="O55" s="216"/>
      <c r="P55" s="104"/>
      <c r="Q55" s="100"/>
      <c r="R55" s="100"/>
      <c r="S55" s="107"/>
      <c r="T55" s="215"/>
      <c r="U55" s="110"/>
      <c r="V55" s="110"/>
      <c r="W55" s="110"/>
      <c r="X55" s="216"/>
      <c r="Y55" s="104"/>
      <c r="Z55" s="100"/>
      <c r="AA55" s="100"/>
      <c r="AB55" s="107"/>
      <c r="AC55" s="215"/>
      <c r="AD55" s="110"/>
      <c r="AE55" s="110"/>
      <c r="AF55" s="110"/>
      <c r="AG55" s="216"/>
      <c r="AH55" s="104"/>
      <c r="AI55" s="100"/>
      <c r="AJ55" s="100"/>
      <c r="AK55" s="107"/>
      <c r="AL55" s="215"/>
      <c r="AM55" s="110"/>
      <c r="AN55" s="110"/>
      <c r="AO55" s="216"/>
      <c r="AP55" s="104"/>
      <c r="AQ55" s="100"/>
      <c r="AR55" s="100"/>
      <c r="AS55" s="100"/>
      <c r="AT55" s="107"/>
      <c r="AU55" s="215"/>
      <c r="AV55" s="110"/>
      <c r="AW55" s="110"/>
      <c r="AX55" s="216"/>
      <c r="AY55" s="104"/>
      <c r="AZ55" s="100"/>
      <c r="BA55" s="100"/>
      <c r="BB55" s="107"/>
      <c r="BC55" s="215"/>
      <c r="BD55" s="110"/>
      <c r="BE55" s="110"/>
      <c r="BF55" s="110"/>
      <c r="BG55" s="216"/>
      <c r="BH55" s="104"/>
      <c r="BI55" s="100"/>
      <c r="BJ55" s="100"/>
      <c r="BK55" s="100"/>
      <c r="BL55" s="101"/>
    </row>
    <row r="56" spans="1:64" ht="12.75" customHeight="1" thickBot="1" x14ac:dyDescent="0.35">
      <c r="A56" s="325" t="s">
        <v>187</v>
      </c>
      <c r="B56" s="293" t="s">
        <v>188</v>
      </c>
      <c r="C56" s="296" t="s">
        <v>684</v>
      </c>
      <c r="D56" s="297"/>
      <c r="E56" s="297"/>
      <c r="F56" s="297"/>
      <c r="G56" s="298"/>
      <c r="H56" s="316" t="s">
        <v>686</v>
      </c>
      <c r="I56" s="317"/>
      <c r="J56" s="317"/>
      <c r="K56" s="318"/>
      <c r="L56" s="296" t="s">
        <v>687</v>
      </c>
      <c r="M56" s="297"/>
      <c r="N56" s="297"/>
      <c r="O56" s="298"/>
      <c r="P56" s="316" t="s">
        <v>688</v>
      </c>
      <c r="Q56" s="317"/>
      <c r="R56" s="317"/>
      <c r="S56" s="318"/>
      <c r="T56" s="296" t="s">
        <v>689</v>
      </c>
      <c r="U56" s="297"/>
      <c r="V56" s="297"/>
      <c r="W56" s="297"/>
      <c r="X56" s="298"/>
      <c r="Y56" s="316" t="s">
        <v>690</v>
      </c>
      <c r="Z56" s="317"/>
      <c r="AA56" s="317"/>
      <c r="AB56" s="318"/>
      <c r="AC56" s="296" t="s">
        <v>691</v>
      </c>
      <c r="AD56" s="297"/>
      <c r="AE56" s="297"/>
      <c r="AF56" s="297"/>
      <c r="AG56" s="298"/>
      <c r="AH56" s="316" t="s">
        <v>692</v>
      </c>
      <c r="AI56" s="317"/>
      <c r="AJ56" s="317"/>
      <c r="AK56" s="318"/>
      <c r="AL56" s="296" t="s">
        <v>693</v>
      </c>
      <c r="AM56" s="297"/>
      <c r="AN56" s="297"/>
      <c r="AO56" s="298"/>
      <c r="AP56" s="305" t="s">
        <v>694</v>
      </c>
      <c r="AQ56" s="306"/>
      <c r="AR56" s="306"/>
      <c r="AS56" s="306"/>
      <c r="AT56" s="307"/>
      <c r="AU56" s="296" t="s">
        <v>695</v>
      </c>
      <c r="AV56" s="297"/>
      <c r="AW56" s="297"/>
      <c r="AX56" s="298"/>
      <c r="AY56" s="305" t="s">
        <v>696</v>
      </c>
      <c r="AZ56" s="306"/>
      <c r="BA56" s="306"/>
      <c r="BB56" s="307"/>
      <c r="BC56" s="296" t="s">
        <v>697</v>
      </c>
      <c r="BD56" s="297"/>
      <c r="BE56" s="297"/>
      <c r="BF56" s="297"/>
      <c r="BG56" s="298"/>
      <c r="BH56" s="305" t="s">
        <v>698</v>
      </c>
      <c r="BI56" s="306"/>
      <c r="BJ56" s="306"/>
      <c r="BK56" s="306"/>
      <c r="BL56" s="314"/>
    </row>
    <row r="57" spans="1:64" ht="12.75" customHeight="1" thickBot="1" x14ac:dyDescent="0.35">
      <c r="A57" s="326"/>
      <c r="B57" s="294"/>
      <c r="C57" s="311" t="s">
        <v>683</v>
      </c>
      <c r="D57" s="312"/>
      <c r="E57" s="312"/>
      <c r="F57" s="312"/>
      <c r="G57" s="313"/>
      <c r="H57" s="319" t="s">
        <v>685</v>
      </c>
      <c r="I57" s="320"/>
      <c r="J57" s="320"/>
      <c r="K57" s="321"/>
      <c r="L57" s="290" t="s">
        <v>685</v>
      </c>
      <c r="M57" s="291"/>
      <c r="N57" s="291"/>
      <c r="O57" s="292"/>
      <c r="P57" s="319" t="s">
        <v>685</v>
      </c>
      <c r="Q57" s="320"/>
      <c r="R57" s="320"/>
      <c r="S57" s="321"/>
      <c r="T57" s="311" t="s">
        <v>683</v>
      </c>
      <c r="U57" s="312"/>
      <c r="V57" s="312"/>
      <c r="W57" s="312"/>
      <c r="X57" s="313"/>
      <c r="Y57" s="319" t="s">
        <v>685</v>
      </c>
      <c r="Z57" s="320"/>
      <c r="AA57" s="320"/>
      <c r="AB57" s="321"/>
      <c r="AC57" s="311" t="s">
        <v>683</v>
      </c>
      <c r="AD57" s="312"/>
      <c r="AE57" s="312"/>
      <c r="AF57" s="312"/>
      <c r="AG57" s="313"/>
      <c r="AH57" s="319" t="s">
        <v>685</v>
      </c>
      <c r="AI57" s="320"/>
      <c r="AJ57" s="320"/>
      <c r="AK57" s="321"/>
      <c r="AL57" s="311" t="s">
        <v>685</v>
      </c>
      <c r="AM57" s="312"/>
      <c r="AN57" s="312"/>
      <c r="AO57" s="313"/>
      <c r="AP57" s="308" t="s">
        <v>683</v>
      </c>
      <c r="AQ57" s="309"/>
      <c r="AR57" s="309"/>
      <c r="AS57" s="309"/>
      <c r="AT57" s="310"/>
      <c r="AU57" s="311" t="s">
        <v>685</v>
      </c>
      <c r="AV57" s="312"/>
      <c r="AW57" s="312"/>
      <c r="AX57" s="313"/>
      <c r="AY57" s="308" t="s">
        <v>685</v>
      </c>
      <c r="AZ57" s="309"/>
      <c r="BA57" s="309"/>
      <c r="BB57" s="310"/>
      <c r="BC57" s="311" t="s">
        <v>683</v>
      </c>
      <c r="BD57" s="312"/>
      <c r="BE57" s="312"/>
      <c r="BF57" s="312"/>
      <c r="BG57" s="313"/>
      <c r="BH57" s="308" t="s">
        <v>683</v>
      </c>
      <c r="BI57" s="309"/>
      <c r="BJ57" s="309"/>
      <c r="BK57" s="309"/>
      <c r="BL57" s="315"/>
    </row>
    <row r="58" spans="1:64" ht="15" thickBot="1" x14ac:dyDescent="0.35">
      <c r="A58" s="327"/>
      <c r="B58" s="295"/>
      <c r="C58" s="206">
        <v>1</v>
      </c>
      <c r="D58" s="207">
        <v>2</v>
      </c>
      <c r="E58" s="208">
        <v>3</v>
      </c>
      <c r="F58" s="207">
        <v>4</v>
      </c>
      <c r="G58" s="209">
        <v>5</v>
      </c>
      <c r="H58" s="92">
        <v>1</v>
      </c>
      <c r="I58" s="91">
        <v>2</v>
      </c>
      <c r="J58" s="92">
        <v>3</v>
      </c>
      <c r="K58" s="90">
        <v>4</v>
      </c>
      <c r="L58" s="226">
        <v>1</v>
      </c>
      <c r="M58" s="207">
        <v>2</v>
      </c>
      <c r="N58" s="227">
        <v>3</v>
      </c>
      <c r="O58" s="207">
        <v>4</v>
      </c>
      <c r="P58" s="92">
        <v>1</v>
      </c>
      <c r="Q58" s="91">
        <v>2</v>
      </c>
      <c r="R58" s="92">
        <v>3</v>
      </c>
      <c r="S58" s="90">
        <v>4</v>
      </c>
      <c r="T58" s="226">
        <v>1</v>
      </c>
      <c r="U58" s="207">
        <v>2</v>
      </c>
      <c r="V58" s="227">
        <v>3</v>
      </c>
      <c r="W58" s="207">
        <v>4</v>
      </c>
      <c r="X58" s="236">
        <v>5</v>
      </c>
      <c r="Y58" s="92">
        <v>1</v>
      </c>
      <c r="Z58" s="91">
        <v>2</v>
      </c>
      <c r="AA58" s="92">
        <v>3</v>
      </c>
      <c r="AB58" s="90">
        <v>4</v>
      </c>
      <c r="AC58" s="226">
        <v>1</v>
      </c>
      <c r="AD58" s="207">
        <v>2</v>
      </c>
      <c r="AE58" s="227">
        <v>3</v>
      </c>
      <c r="AF58" s="207">
        <v>4</v>
      </c>
      <c r="AG58" s="236">
        <v>5</v>
      </c>
      <c r="AH58" s="92">
        <v>1</v>
      </c>
      <c r="AI58" s="91">
        <v>2</v>
      </c>
      <c r="AJ58" s="92">
        <v>3</v>
      </c>
      <c r="AK58" s="90">
        <v>4</v>
      </c>
      <c r="AL58" s="226">
        <v>1</v>
      </c>
      <c r="AM58" s="207">
        <v>2</v>
      </c>
      <c r="AN58" s="227">
        <v>3</v>
      </c>
      <c r="AO58" s="207">
        <v>4</v>
      </c>
      <c r="AP58" s="95">
        <v>1</v>
      </c>
      <c r="AQ58" s="94">
        <v>2</v>
      </c>
      <c r="AR58" s="95">
        <v>3</v>
      </c>
      <c r="AS58" s="94">
        <v>4</v>
      </c>
      <c r="AT58" s="95">
        <v>5</v>
      </c>
      <c r="AU58" s="226">
        <v>1</v>
      </c>
      <c r="AV58" s="207">
        <v>2</v>
      </c>
      <c r="AW58" s="227">
        <v>3</v>
      </c>
      <c r="AX58" s="207">
        <v>4</v>
      </c>
      <c r="AY58" s="95">
        <v>1</v>
      </c>
      <c r="AZ58" s="94">
        <v>2</v>
      </c>
      <c r="BA58" s="95">
        <v>3</v>
      </c>
      <c r="BB58" s="93">
        <v>4</v>
      </c>
      <c r="BC58" s="226">
        <v>1</v>
      </c>
      <c r="BD58" s="207">
        <v>2</v>
      </c>
      <c r="BE58" s="227">
        <v>3</v>
      </c>
      <c r="BF58" s="207">
        <v>4</v>
      </c>
      <c r="BG58" s="236">
        <v>5</v>
      </c>
      <c r="BH58" s="95">
        <v>1</v>
      </c>
      <c r="BI58" s="94">
        <v>2</v>
      </c>
      <c r="BJ58" s="95">
        <v>3</v>
      </c>
      <c r="BK58" s="94">
        <v>4</v>
      </c>
      <c r="BL58" s="96">
        <v>5</v>
      </c>
    </row>
    <row r="59" spans="1:64" ht="28.8" x14ac:dyDescent="0.3">
      <c r="A59" s="136" t="s">
        <v>189</v>
      </c>
      <c r="B59" s="156" t="s">
        <v>190</v>
      </c>
      <c r="C59" s="147"/>
      <c r="D59" s="108"/>
      <c r="E59" s="108"/>
      <c r="F59" s="108"/>
      <c r="G59" s="148"/>
      <c r="H59" s="102"/>
      <c r="I59" s="97"/>
      <c r="J59" s="97"/>
      <c r="K59" s="105"/>
      <c r="L59" s="147"/>
      <c r="M59" s="108"/>
      <c r="N59" s="108"/>
      <c r="O59" s="148"/>
      <c r="P59" s="102"/>
      <c r="Q59" s="97"/>
      <c r="R59" s="97"/>
      <c r="S59" s="105"/>
      <c r="T59" s="147"/>
      <c r="U59" s="108"/>
      <c r="V59" s="108"/>
      <c r="W59" s="108"/>
      <c r="X59" s="148"/>
      <c r="Y59" s="102"/>
      <c r="Z59" s="97"/>
      <c r="AA59" s="97"/>
      <c r="AB59" s="105"/>
      <c r="AC59" s="147"/>
      <c r="AD59" s="108"/>
      <c r="AE59" s="108"/>
      <c r="AF59" s="108"/>
      <c r="AG59" s="148"/>
      <c r="AH59" s="102"/>
      <c r="AI59" s="97"/>
      <c r="AJ59" s="97"/>
      <c r="AK59" s="105"/>
      <c r="AL59" s="147"/>
      <c r="AM59" s="108"/>
      <c r="AN59" s="108"/>
      <c r="AO59" s="148"/>
      <c r="AP59" s="102"/>
      <c r="AQ59" s="97"/>
      <c r="AR59" s="97"/>
      <c r="AS59" s="97"/>
      <c r="AT59" s="105"/>
      <c r="AU59" s="147"/>
      <c r="AV59" s="108"/>
      <c r="AW59" s="108"/>
      <c r="AX59" s="148"/>
      <c r="AY59" s="102"/>
      <c r="AZ59" s="97"/>
      <c r="BA59" s="97"/>
      <c r="BB59" s="105"/>
      <c r="BC59" s="147"/>
      <c r="BD59" s="108"/>
      <c r="BE59" s="108"/>
      <c r="BF59" s="108"/>
      <c r="BG59" s="148"/>
      <c r="BH59" s="102"/>
      <c r="BI59" s="97"/>
      <c r="BJ59" s="97"/>
      <c r="BK59" s="97"/>
      <c r="BL59" s="98"/>
    </row>
    <row r="60" spans="1:64" ht="28.8" x14ac:dyDescent="0.3">
      <c r="A60" s="132" t="s">
        <v>191</v>
      </c>
      <c r="B60" s="157" t="s">
        <v>192</v>
      </c>
      <c r="C60" s="213"/>
      <c r="D60" s="109"/>
      <c r="E60" s="109"/>
      <c r="F60" s="109"/>
      <c r="G60" s="214"/>
      <c r="H60" s="103"/>
      <c r="I60" s="89"/>
      <c r="J60" s="89"/>
      <c r="K60" s="106"/>
      <c r="L60" s="213"/>
      <c r="M60" s="109"/>
      <c r="N60" s="109"/>
      <c r="O60" s="214"/>
      <c r="P60" s="103"/>
      <c r="Q60" s="89"/>
      <c r="R60" s="89"/>
      <c r="S60" s="106"/>
      <c r="T60" s="213"/>
      <c r="U60" s="109"/>
      <c r="V60" s="109"/>
      <c r="W60" s="109"/>
      <c r="X60" s="214"/>
      <c r="Y60" s="103"/>
      <c r="Z60" s="89"/>
      <c r="AA60" s="89"/>
      <c r="AB60" s="106"/>
      <c r="AC60" s="213"/>
      <c r="AD60" s="109"/>
      <c r="AE60" s="109"/>
      <c r="AF60" s="109"/>
      <c r="AG60" s="214"/>
      <c r="AH60" s="103"/>
      <c r="AI60" s="89"/>
      <c r="AJ60" s="89"/>
      <c r="AK60" s="106"/>
      <c r="AL60" s="213"/>
      <c r="AM60" s="109"/>
      <c r="AN60" s="109"/>
      <c r="AO60" s="214"/>
      <c r="AP60" s="103"/>
      <c r="AQ60" s="89"/>
      <c r="AR60" s="89"/>
      <c r="AS60" s="89"/>
      <c r="AT60" s="106"/>
      <c r="AU60" s="213"/>
      <c r="AV60" s="109"/>
      <c r="AW60" s="109"/>
      <c r="AX60" s="214"/>
      <c r="AY60" s="103"/>
      <c r="AZ60" s="89"/>
      <c r="BA60" s="89"/>
      <c r="BB60" s="106"/>
      <c r="BC60" s="213"/>
      <c r="BD60" s="109"/>
      <c r="BE60" s="109"/>
      <c r="BF60" s="109"/>
      <c r="BG60" s="214"/>
      <c r="BH60" s="103"/>
      <c r="BI60" s="89"/>
      <c r="BJ60" s="89"/>
      <c r="BK60" s="89"/>
      <c r="BL60" s="99"/>
    </row>
    <row r="61" spans="1:64" ht="28.8" x14ac:dyDescent="0.3">
      <c r="A61" s="132" t="s">
        <v>193</v>
      </c>
      <c r="B61" s="157" t="s">
        <v>194</v>
      </c>
      <c r="C61" s="213"/>
      <c r="D61" s="109"/>
      <c r="E61" s="109"/>
      <c r="F61" s="109"/>
      <c r="G61" s="214"/>
      <c r="H61" s="103"/>
      <c r="I61" s="89"/>
      <c r="J61" s="89"/>
      <c r="K61" s="106"/>
      <c r="L61" s="213"/>
      <c r="M61" s="109"/>
      <c r="N61" s="109"/>
      <c r="O61" s="214"/>
      <c r="P61" s="103"/>
      <c r="Q61" s="89"/>
      <c r="R61" s="89"/>
      <c r="S61" s="106"/>
      <c r="T61" s="213"/>
      <c r="U61" s="109"/>
      <c r="V61" s="109"/>
      <c r="W61" s="109"/>
      <c r="X61" s="214"/>
      <c r="Y61" s="103"/>
      <c r="Z61" s="89"/>
      <c r="AA61" s="89"/>
      <c r="AB61" s="106"/>
      <c r="AC61" s="213"/>
      <c r="AD61" s="109"/>
      <c r="AE61" s="109"/>
      <c r="AF61" s="109"/>
      <c r="AG61" s="214"/>
      <c r="AH61" s="103"/>
      <c r="AI61" s="89"/>
      <c r="AJ61" s="89"/>
      <c r="AK61" s="106"/>
      <c r="AL61" s="213"/>
      <c r="AM61" s="109"/>
      <c r="AN61" s="109"/>
      <c r="AO61" s="214"/>
      <c r="AP61" s="103"/>
      <c r="AQ61" s="89"/>
      <c r="AR61" s="89"/>
      <c r="AS61" s="89"/>
      <c r="AT61" s="106"/>
      <c r="AU61" s="213"/>
      <c r="AV61" s="109"/>
      <c r="AW61" s="109"/>
      <c r="AX61" s="214"/>
      <c r="AY61" s="103"/>
      <c r="AZ61" s="89"/>
      <c r="BA61" s="89"/>
      <c r="BB61" s="106"/>
      <c r="BC61" s="213"/>
      <c r="BD61" s="109"/>
      <c r="BE61" s="109"/>
      <c r="BF61" s="109"/>
      <c r="BG61" s="214"/>
      <c r="BH61" s="103"/>
      <c r="BI61" s="89"/>
      <c r="BJ61" s="89"/>
      <c r="BK61" s="89"/>
      <c r="BL61" s="99"/>
    </row>
    <row r="62" spans="1:64" ht="67.2" x14ac:dyDescent="0.3">
      <c r="A62" s="132" t="s">
        <v>196</v>
      </c>
      <c r="B62" s="157" t="s">
        <v>197</v>
      </c>
      <c r="C62" s="213"/>
      <c r="D62" s="109"/>
      <c r="E62" s="109"/>
      <c r="F62" s="109"/>
      <c r="G62" s="214"/>
      <c r="H62" s="103"/>
      <c r="I62" s="89"/>
      <c r="J62" s="89"/>
      <c r="K62" s="106"/>
      <c r="L62" s="213"/>
      <c r="M62" s="109"/>
      <c r="N62" s="109"/>
      <c r="O62" s="214"/>
      <c r="P62" s="103"/>
      <c r="Q62" s="89"/>
      <c r="R62" s="89"/>
      <c r="S62" s="106"/>
      <c r="T62" s="213"/>
      <c r="U62" s="109"/>
      <c r="V62" s="109"/>
      <c r="W62" s="109"/>
      <c r="X62" s="214"/>
      <c r="Y62" s="103"/>
      <c r="Z62" s="89"/>
      <c r="AA62" s="89"/>
      <c r="AB62" s="106"/>
      <c r="AC62" s="213"/>
      <c r="AD62" s="109"/>
      <c r="AE62" s="109"/>
      <c r="AF62" s="109"/>
      <c r="AG62" s="214"/>
      <c r="AH62" s="103"/>
      <c r="AI62" s="89"/>
      <c r="AJ62" s="89"/>
      <c r="AK62" s="106"/>
      <c r="AL62" s="213"/>
      <c r="AM62" s="109"/>
      <c r="AN62" s="109"/>
      <c r="AO62" s="214"/>
      <c r="AP62" s="103"/>
      <c r="AQ62" s="89"/>
      <c r="AR62" s="89"/>
      <c r="AS62" s="89"/>
      <c r="AT62" s="106"/>
      <c r="AU62" s="213"/>
      <c r="AV62" s="109"/>
      <c r="AW62" s="109"/>
      <c r="AX62" s="214"/>
      <c r="AY62" s="103"/>
      <c r="AZ62" s="89"/>
      <c r="BA62" s="89"/>
      <c r="BB62" s="106"/>
      <c r="BC62" s="213"/>
      <c r="BD62" s="109"/>
      <c r="BE62" s="109"/>
      <c r="BF62" s="109"/>
      <c r="BG62" s="214"/>
      <c r="BH62" s="103"/>
      <c r="BI62" s="89"/>
      <c r="BJ62" s="89"/>
      <c r="BK62" s="89"/>
      <c r="BL62" s="99"/>
    </row>
    <row r="63" spans="1:64" ht="19.8" thickBot="1" x14ac:dyDescent="0.35">
      <c r="A63" s="155" t="s">
        <v>199</v>
      </c>
      <c r="B63" s="158" t="s">
        <v>200</v>
      </c>
      <c r="C63" s="215"/>
      <c r="D63" s="110"/>
      <c r="E63" s="110"/>
      <c r="F63" s="110"/>
      <c r="G63" s="216"/>
      <c r="H63" s="104"/>
      <c r="I63" s="100"/>
      <c r="J63" s="100"/>
      <c r="K63" s="107"/>
      <c r="L63" s="215"/>
      <c r="M63" s="110"/>
      <c r="N63" s="110"/>
      <c r="O63" s="216"/>
      <c r="P63" s="104"/>
      <c r="Q63" s="100"/>
      <c r="R63" s="100"/>
      <c r="S63" s="107"/>
      <c r="T63" s="215"/>
      <c r="U63" s="110"/>
      <c r="V63" s="110"/>
      <c r="W63" s="110"/>
      <c r="X63" s="216"/>
      <c r="Y63" s="104"/>
      <c r="Z63" s="100"/>
      <c r="AA63" s="100"/>
      <c r="AB63" s="107"/>
      <c r="AC63" s="215"/>
      <c r="AD63" s="110"/>
      <c r="AE63" s="110"/>
      <c r="AF63" s="110"/>
      <c r="AG63" s="216"/>
      <c r="AH63" s="104"/>
      <c r="AI63" s="100"/>
      <c r="AJ63" s="100"/>
      <c r="AK63" s="107"/>
      <c r="AL63" s="215"/>
      <c r="AM63" s="110"/>
      <c r="AN63" s="110"/>
      <c r="AO63" s="216"/>
      <c r="AP63" s="104"/>
      <c r="AQ63" s="100"/>
      <c r="AR63" s="100"/>
      <c r="AS63" s="100"/>
      <c r="AT63" s="107"/>
      <c r="AU63" s="215"/>
      <c r="AV63" s="110"/>
      <c r="AW63" s="110"/>
      <c r="AX63" s="216"/>
      <c r="AY63" s="104"/>
      <c r="AZ63" s="100"/>
      <c r="BA63" s="100"/>
      <c r="BB63" s="107"/>
      <c r="BC63" s="215"/>
      <c r="BD63" s="110"/>
      <c r="BE63" s="110"/>
      <c r="BF63" s="110"/>
      <c r="BG63" s="216"/>
      <c r="BH63" s="104"/>
      <c r="BI63" s="100"/>
      <c r="BJ63" s="100"/>
      <c r="BK63" s="100"/>
      <c r="BL63" s="101"/>
    </row>
    <row r="64" spans="1:64" ht="15" thickBot="1" x14ac:dyDescent="0.35">
      <c r="A64" s="328" t="s">
        <v>202</v>
      </c>
      <c r="B64" s="281" t="s">
        <v>203</v>
      </c>
      <c r="C64" s="296" t="s">
        <v>684</v>
      </c>
      <c r="D64" s="297"/>
      <c r="E64" s="297"/>
      <c r="F64" s="297"/>
      <c r="G64" s="298"/>
      <c r="H64" s="316" t="s">
        <v>686</v>
      </c>
      <c r="I64" s="317"/>
      <c r="J64" s="317"/>
      <c r="K64" s="318"/>
      <c r="L64" s="296" t="s">
        <v>687</v>
      </c>
      <c r="M64" s="297"/>
      <c r="N64" s="297"/>
      <c r="O64" s="298"/>
      <c r="P64" s="316" t="s">
        <v>688</v>
      </c>
      <c r="Q64" s="317"/>
      <c r="R64" s="317"/>
      <c r="S64" s="318"/>
      <c r="T64" s="296" t="s">
        <v>689</v>
      </c>
      <c r="U64" s="297"/>
      <c r="V64" s="297"/>
      <c r="W64" s="297"/>
      <c r="X64" s="298"/>
      <c r="Y64" s="316" t="s">
        <v>690</v>
      </c>
      <c r="Z64" s="317"/>
      <c r="AA64" s="317"/>
      <c r="AB64" s="318"/>
      <c r="AC64" s="296" t="s">
        <v>691</v>
      </c>
      <c r="AD64" s="297"/>
      <c r="AE64" s="297"/>
      <c r="AF64" s="297"/>
      <c r="AG64" s="298"/>
      <c r="AH64" s="316" t="s">
        <v>692</v>
      </c>
      <c r="AI64" s="317"/>
      <c r="AJ64" s="317"/>
      <c r="AK64" s="318"/>
      <c r="AL64" s="296" t="s">
        <v>693</v>
      </c>
      <c r="AM64" s="297"/>
      <c r="AN64" s="297"/>
      <c r="AO64" s="298"/>
      <c r="AP64" s="305" t="s">
        <v>694</v>
      </c>
      <c r="AQ64" s="306"/>
      <c r="AR64" s="306"/>
      <c r="AS64" s="306"/>
      <c r="AT64" s="307"/>
      <c r="AU64" s="296" t="s">
        <v>695</v>
      </c>
      <c r="AV64" s="297"/>
      <c r="AW64" s="297"/>
      <c r="AX64" s="298"/>
      <c r="AY64" s="305" t="s">
        <v>696</v>
      </c>
      <c r="AZ64" s="306"/>
      <c r="BA64" s="306"/>
      <c r="BB64" s="307"/>
      <c r="BC64" s="296" t="s">
        <v>697</v>
      </c>
      <c r="BD64" s="297"/>
      <c r="BE64" s="297"/>
      <c r="BF64" s="297"/>
      <c r="BG64" s="298"/>
      <c r="BH64" s="305" t="s">
        <v>698</v>
      </c>
      <c r="BI64" s="306"/>
      <c r="BJ64" s="306"/>
      <c r="BK64" s="306"/>
      <c r="BL64" s="314"/>
    </row>
    <row r="65" spans="1:64" ht="15" thickBot="1" x14ac:dyDescent="0.35">
      <c r="A65" s="329"/>
      <c r="B65" s="282"/>
      <c r="C65" s="311" t="s">
        <v>683</v>
      </c>
      <c r="D65" s="312"/>
      <c r="E65" s="312"/>
      <c r="F65" s="312"/>
      <c r="G65" s="313"/>
      <c r="H65" s="319" t="s">
        <v>685</v>
      </c>
      <c r="I65" s="320"/>
      <c r="J65" s="320"/>
      <c r="K65" s="321"/>
      <c r="L65" s="290" t="s">
        <v>685</v>
      </c>
      <c r="M65" s="291"/>
      <c r="N65" s="291"/>
      <c r="O65" s="292"/>
      <c r="P65" s="319" t="s">
        <v>685</v>
      </c>
      <c r="Q65" s="320"/>
      <c r="R65" s="320"/>
      <c r="S65" s="321"/>
      <c r="T65" s="311" t="s">
        <v>683</v>
      </c>
      <c r="U65" s="312"/>
      <c r="V65" s="312"/>
      <c r="W65" s="312"/>
      <c r="X65" s="313"/>
      <c r="Y65" s="319" t="s">
        <v>685</v>
      </c>
      <c r="Z65" s="320"/>
      <c r="AA65" s="320"/>
      <c r="AB65" s="321"/>
      <c r="AC65" s="311" t="s">
        <v>683</v>
      </c>
      <c r="AD65" s="312"/>
      <c r="AE65" s="312"/>
      <c r="AF65" s="312"/>
      <c r="AG65" s="313"/>
      <c r="AH65" s="319" t="s">
        <v>685</v>
      </c>
      <c r="AI65" s="320"/>
      <c r="AJ65" s="320"/>
      <c r="AK65" s="321"/>
      <c r="AL65" s="311" t="s">
        <v>685</v>
      </c>
      <c r="AM65" s="312"/>
      <c r="AN65" s="312"/>
      <c r="AO65" s="313"/>
      <c r="AP65" s="308" t="s">
        <v>683</v>
      </c>
      <c r="AQ65" s="309"/>
      <c r="AR65" s="309"/>
      <c r="AS65" s="309"/>
      <c r="AT65" s="310"/>
      <c r="AU65" s="311" t="s">
        <v>685</v>
      </c>
      <c r="AV65" s="312"/>
      <c r="AW65" s="312"/>
      <c r="AX65" s="313"/>
      <c r="AY65" s="308" t="s">
        <v>685</v>
      </c>
      <c r="AZ65" s="309"/>
      <c r="BA65" s="309"/>
      <c r="BB65" s="310"/>
      <c r="BC65" s="311" t="s">
        <v>683</v>
      </c>
      <c r="BD65" s="312"/>
      <c r="BE65" s="312"/>
      <c r="BF65" s="312"/>
      <c r="BG65" s="313"/>
      <c r="BH65" s="308" t="s">
        <v>683</v>
      </c>
      <c r="BI65" s="309"/>
      <c r="BJ65" s="309"/>
      <c r="BK65" s="309"/>
      <c r="BL65" s="315"/>
    </row>
    <row r="66" spans="1:64" ht="15" thickBot="1" x14ac:dyDescent="0.35">
      <c r="A66" s="330"/>
      <c r="B66" s="283"/>
      <c r="C66" s="206">
        <v>1</v>
      </c>
      <c r="D66" s="207">
        <v>2</v>
      </c>
      <c r="E66" s="208">
        <v>3</v>
      </c>
      <c r="F66" s="207">
        <v>4</v>
      </c>
      <c r="G66" s="209">
        <v>5</v>
      </c>
      <c r="H66" s="92">
        <v>1</v>
      </c>
      <c r="I66" s="91">
        <v>2</v>
      </c>
      <c r="J66" s="92">
        <v>3</v>
      </c>
      <c r="K66" s="90">
        <v>4</v>
      </c>
      <c r="L66" s="226">
        <v>1</v>
      </c>
      <c r="M66" s="207">
        <v>2</v>
      </c>
      <c r="N66" s="227">
        <v>3</v>
      </c>
      <c r="O66" s="207">
        <v>4</v>
      </c>
      <c r="P66" s="92">
        <v>1</v>
      </c>
      <c r="Q66" s="91">
        <v>2</v>
      </c>
      <c r="R66" s="92">
        <v>3</v>
      </c>
      <c r="S66" s="90">
        <v>4</v>
      </c>
      <c r="T66" s="226">
        <v>1</v>
      </c>
      <c r="U66" s="207">
        <v>2</v>
      </c>
      <c r="V66" s="227">
        <v>3</v>
      </c>
      <c r="W66" s="207">
        <v>4</v>
      </c>
      <c r="X66" s="236">
        <v>5</v>
      </c>
      <c r="Y66" s="92">
        <v>1</v>
      </c>
      <c r="Z66" s="91">
        <v>2</v>
      </c>
      <c r="AA66" s="92">
        <v>3</v>
      </c>
      <c r="AB66" s="90">
        <v>4</v>
      </c>
      <c r="AC66" s="226">
        <v>1</v>
      </c>
      <c r="AD66" s="207">
        <v>2</v>
      </c>
      <c r="AE66" s="227">
        <v>3</v>
      </c>
      <c r="AF66" s="207">
        <v>4</v>
      </c>
      <c r="AG66" s="236">
        <v>5</v>
      </c>
      <c r="AH66" s="92">
        <v>1</v>
      </c>
      <c r="AI66" s="91">
        <v>2</v>
      </c>
      <c r="AJ66" s="92">
        <v>3</v>
      </c>
      <c r="AK66" s="90">
        <v>4</v>
      </c>
      <c r="AL66" s="226">
        <v>1</v>
      </c>
      <c r="AM66" s="207">
        <v>2</v>
      </c>
      <c r="AN66" s="227">
        <v>3</v>
      </c>
      <c r="AO66" s="207">
        <v>4</v>
      </c>
      <c r="AP66" s="95">
        <v>1</v>
      </c>
      <c r="AQ66" s="94">
        <v>2</v>
      </c>
      <c r="AR66" s="95">
        <v>3</v>
      </c>
      <c r="AS66" s="94">
        <v>4</v>
      </c>
      <c r="AT66" s="95">
        <v>5</v>
      </c>
      <c r="AU66" s="226">
        <v>1</v>
      </c>
      <c r="AV66" s="207">
        <v>2</v>
      </c>
      <c r="AW66" s="227">
        <v>3</v>
      </c>
      <c r="AX66" s="207">
        <v>4</v>
      </c>
      <c r="AY66" s="95">
        <v>1</v>
      </c>
      <c r="AZ66" s="94">
        <v>2</v>
      </c>
      <c r="BA66" s="95">
        <v>3</v>
      </c>
      <c r="BB66" s="93">
        <v>4</v>
      </c>
      <c r="BC66" s="226">
        <v>1</v>
      </c>
      <c r="BD66" s="207">
        <v>2</v>
      </c>
      <c r="BE66" s="227">
        <v>3</v>
      </c>
      <c r="BF66" s="207">
        <v>4</v>
      </c>
      <c r="BG66" s="236">
        <v>5</v>
      </c>
      <c r="BH66" s="95">
        <v>1</v>
      </c>
      <c r="BI66" s="94">
        <v>2</v>
      </c>
      <c r="BJ66" s="95">
        <v>3</v>
      </c>
      <c r="BK66" s="94">
        <v>4</v>
      </c>
      <c r="BL66" s="96">
        <v>5</v>
      </c>
    </row>
    <row r="67" spans="1:64" ht="67.2" customHeight="1" x14ac:dyDescent="0.3">
      <c r="A67" s="124" t="s">
        <v>204</v>
      </c>
      <c r="B67" s="125" t="s">
        <v>205</v>
      </c>
      <c r="C67" s="147"/>
      <c r="D67" s="108"/>
      <c r="E67" s="108"/>
      <c r="F67" s="108"/>
      <c r="G67" s="148"/>
      <c r="H67" s="200"/>
      <c r="I67" s="111"/>
      <c r="J67" s="111"/>
      <c r="K67" s="230"/>
      <c r="L67" s="147"/>
      <c r="M67" s="108"/>
      <c r="N67" s="108"/>
      <c r="O67" s="148"/>
      <c r="P67" s="200"/>
      <c r="Q67" s="111"/>
      <c r="R67" s="111"/>
      <c r="S67" s="230"/>
      <c r="T67" s="147"/>
      <c r="U67" s="108"/>
      <c r="V67" s="108"/>
      <c r="W67" s="108"/>
      <c r="X67" s="148"/>
      <c r="Y67" s="200"/>
      <c r="Z67" s="111"/>
      <c r="AA67" s="111"/>
      <c r="AB67" s="230"/>
      <c r="AC67" s="147"/>
      <c r="AD67" s="108"/>
      <c r="AE67" s="108"/>
      <c r="AF67" s="108"/>
      <c r="AG67" s="148"/>
      <c r="AH67" s="200"/>
      <c r="AI67" s="111"/>
      <c r="AJ67" s="111"/>
      <c r="AK67" s="230"/>
      <c r="AL67" s="147"/>
      <c r="AM67" s="108"/>
      <c r="AN67" s="108"/>
      <c r="AO67" s="148"/>
      <c r="AP67" s="200"/>
      <c r="AQ67" s="111"/>
      <c r="AR67" s="111"/>
      <c r="AS67" s="111"/>
      <c r="AT67" s="230"/>
      <c r="AU67" s="147"/>
      <c r="AV67" s="108"/>
      <c r="AW67" s="108"/>
      <c r="AX67" s="148"/>
      <c r="AY67" s="200"/>
      <c r="AZ67" s="111"/>
      <c r="BA67" s="111"/>
      <c r="BB67" s="230"/>
      <c r="BC67" s="147"/>
      <c r="BD67" s="108"/>
      <c r="BE67" s="108"/>
      <c r="BF67" s="108"/>
      <c r="BG67" s="148"/>
      <c r="BH67" s="200"/>
      <c r="BI67" s="111"/>
      <c r="BJ67" s="111"/>
      <c r="BK67" s="111"/>
      <c r="BL67" s="159"/>
    </row>
    <row r="68" spans="1:64" ht="67.2" customHeight="1" x14ac:dyDescent="0.3">
      <c r="A68" s="115" t="s">
        <v>207</v>
      </c>
      <c r="B68" s="126" t="s">
        <v>208</v>
      </c>
      <c r="C68" s="213"/>
      <c r="D68" s="109"/>
      <c r="E68" s="109"/>
      <c r="F68" s="109"/>
      <c r="G68" s="214"/>
      <c r="H68" s="201"/>
      <c r="I68" s="112"/>
      <c r="J68" s="112"/>
      <c r="K68" s="231"/>
      <c r="L68" s="213"/>
      <c r="M68" s="109"/>
      <c r="N68" s="109"/>
      <c r="O68" s="214"/>
      <c r="P68" s="201"/>
      <c r="Q68" s="112"/>
      <c r="R68" s="112"/>
      <c r="S68" s="231"/>
      <c r="T68" s="213"/>
      <c r="U68" s="109"/>
      <c r="V68" s="109"/>
      <c r="W68" s="109"/>
      <c r="X68" s="214"/>
      <c r="Y68" s="201"/>
      <c r="Z68" s="112"/>
      <c r="AA68" s="112"/>
      <c r="AB68" s="231"/>
      <c r="AC68" s="213"/>
      <c r="AD68" s="109"/>
      <c r="AE68" s="109"/>
      <c r="AF68" s="109"/>
      <c r="AG68" s="214"/>
      <c r="AH68" s="201"/>
      <c r="AI68" s="112"/>
      <c r="AJ68" s="112"/>
      <c r="AK68" s="231"/>
      <c r="AL68" s="213"/>
      <c r="AM68" s="109"/>
      <c r="AN68" s="109"/>
      <c r="AO68" s="214"/>
      <c r="AP68" s="201"/>
      <c r="AQ68" s="112"/>
      <c r="AR68" s="112"/>
      <c r="AS68" s="112"/>
      <c r="AT68" s="231"/>
      <c r="AU68" s="213"/>
      <c r="AV68" s="109"/>
      <c r="AW68" s="109"/>
      <c r="AX68" s="214"/>
      <c r="AY68" s="201"/>
      <c r="AZ68" s="112"/>
      <c r="BA68" s="112"/>
      <c r="BB68" s="231"/>
      <c r="BC68" s="213"/>
      <c r="BD68" s="109"/>
      <c r="BE68" s="109"/>
      <c r="BF68" s="109"/>
      <c r="BG68" s="214"/>
      <c r="BH68" s="201"/>
      <c r="BI68" s="112"/>
      <c r="BJ68" s="112"/>
      <c r="BK68" s="112"/>
      <c r="BL68" s="160"/>
    </row>
    <row r="69" spans="1:64" ht="67.2" customHeight="1" thickBot="1" x14ac:dyDescent="0.35">
      <c r="A69" s="123" t="s">
        <v>210</v>
      </c>
      <c r="B69" s="127" t="s">
        <v>211</v>
      </c>
      <c r="C69" s="215"/>
      <c r="D69" s="110"/>
      <c r="E69" s="110"/>
      <c r="F69" s="110"/>
      <c r="G69" s="216"/>
      <c r="H69" s="202"/>
      <c r="I69" s="113"/>
      <c r="J69" s="113"/>
      <c r="K69" s="232"/>
      <c r="L69" s="215"/>
      <c r="M69" s="110"/>
      <c r="N69" s="110"/>
      <c r="O69" s="216"/>
      <c r="P69" s="202"/>
      <c r="Q69" s="113"/>
      <c r="R69" s="113"/>
      <c r="S69" s="232"/>
      <c r="T69" s="215"/>
      <c r="U69" s="110"/>
      <c r="V69" s="110"/>
      <c r="W69" s="110"/>
      <c r="X69" s="216"/>
      <c r="Y69" s="202"/>
      <c r="Z69" s="113"/>
      <c r="AA69" s="113"/>
      <c r="AB69" s="232"/>
      <c r="AC69" s="215"/>
      <c r="AD69" s="110"/>
      <c r="AE69" s="110"/>
      <c r="AF69" s="110"/>
      <c r="AG69" s="216"/>
      <c r="AH69" s="202"/>
      <c r="AI69" s="113"/>
      <c r="AJ69" s="113"/>
      <c r="AK69" s="232"/>
      <c r="AL69" s="215"/>
      <c r="AM69" s="110"/>
      <c r="AN69" s="110"/>
      <c r="AO69" s="216"/>
      <c r="AP69" s="202"/>
      <c r="AQ69" s="113"/>
      <c r="AR69" s="113"/>
      <c r="AS69" s="113"/>
      <c r="AT69" s="232"/>
      <c r="AU69" s="215"/>
      <c r="AV69" s="110"/>
      <c r="AW69" s="110"/>
      <c r="AX69" s="216"/>
      <c r="AY69" s="202"/>
      <c r="AZ69" s="113"/>
      <c r="BA69" s="113"/>
      <c r="BB69" s="232"/>
      <c r="BC69" s="215"/>
      <c r="BD69" s="110"/>
      <c r="BE69" s="110"/>
      <c r="BF69" s="110"/>
      <c r="BG69" s="216"/>
      <c r="BH69" s="202"/>
      <c r="BI69" s="113"/>
      <c r="BJ69" s="113"/>
      <c r="BK69" s="113"/>
      <c r="BL69" s="161"/>
    </row>
    <row r="70" spans="1:64" ht="15" thickBot="1" x14ac:dyDescent="0.35">
      <c r="A70" s="325" t="s">
        <v>214</v>
      </c>
      <c r="B70" s="293" t="s">
        <v>215</v>
      </c>
      <c r="C70" s="296" t="s">
        <v>684</v>
      </c>
      <c r="D70" s="297"/>
      <c r="E70" s="297"/>
      <c r="F70" s="297"/>
      <c r="G70" s="298"/>
      <c r="H70" s="316" t="s">
        <v>686</v>
      </c>
      <c r="I70" s="317"/>
      <c r="J70" s="317"/>
      <c r="K70" s="318"/>
      <c r="L70" s="296" t="s">
        <v>687</v>
      </c>
      <c r="M70" s="297"/>
      <c r="N70" s="297"/>
      <c r="O70" s="298"/>
      <c r="P70" s="316" t="s">
        <v>688</v>
      </c>
      <c r="Q70" s="317"/>
      <c r="R70" s="317"/>
      <c r="S70" s="318"/>
      <c r="T70" s="296" t="s">
        <v>689</v>
      </c>
      <c r="U70" s="297"/>
      <c r="V70" s="297"/>
      <c r="W70" s="297"/>
      <c r="X70" s="298"/>
      <c r="Y70" s="316" t="s">
        <v>690</v>
      </c>
      <c r="Z70" s="317"/>
      <c r="AA70" s="317"/>
      <c r="AB70" s="318"/>
      <c r="AC70" s="296" t="s">
        <v>691</v>
      </c>
      <c r="AD70" s="297"/>
      <c r="AE70" s="297"/>
      <c r="AF70" s="297"/>
      <c r="AG70" s="298"/>
      <c r="AH70" s="316" t="s">
        <v>692</v>
      </c>
      <c r="AI70" s="317"/>
      <c r="AJ70" s="317"/>
      <c r="AK70" s="318"/>
      <c r="AL70" s="296" t="s">
        <v>693</v>
      </c>
      <c r="AM70" s="297"/>
      <c r="AN70" s="297"/>
      <c r="AO70" s="298"/>
      <c r="AP70" s="305" t="s">
        <v>694</v>
      </c>
      <c r="AQ70" s="306"/>
      <c r="AR70" s="306"/>
      <c r="AS70" s="306"/>
      <c r="AT70" s="307"/>
      <c r="AU70" s="296" t="s">
        <v>695</v>
      </c>
      <c r="AV70" s="297"/>
      <c r="AW70" s="297"/>
      <c r="AX70" s="298"/>
      <c r="AY70" s="305" t="s">
        <v>696</v>
      </c>
      <c r="AZ70" s="306"/>
      <c r="BA70" s="306"/>
      <c r="BB70" s="307"/>
      <c r="BC70" s="296" t="s">
        <v>697</v>
      </c>
      <c r="BD70" s="297"/>
      <c r="BE70" s="297"/>
      <c r="BF70" s="297"/>
      <c r="BG70" s="298"/>
      <c r="BH70" s="305" t="s">
        <v>698</v>
      </c>
      <c r="BI70" s="306"/>
      <c r="BJ70" s="306"/>
      <c r="BK70" s="306"/>
      <c r="BL70" s="314"/>
    </row>
    <row r="71" spans="1:64" ht="15" thickBot="1" x14ac:dyDescent="0.35">
      <c r="A71" s="326"/>
      <c r="B71" s="294"/>
      <c r="C71" s="296" t="s">
        <v>683</v>
      </c>
      <c r="D71" s="297"/>
      <c r="E71" s="297"/>
      <c r="F71" s="297"/>
      <c r="G71" s="298"/>
      <c r="H71" s="316" t="s">
        <v>685</v>
      </c>
      <c r="I71" s="317"/>
      <c r="J71" s="317"/>
      <c r="K71" s="318"/>
      <c r="L71" s="290" t="s">
        <v>685</v>
      </c>
      <c r="M71" s="291"/>
      <c r="N71" s="291"/>
      <c r="O71" s="292"/>
      <c r="P71" s="316" t="s">
        <v>685</v>
      </c>
      <c r="Q71" s="317"/>
      <c r="R71" s="317"/>
      <c r="S71" s="318"/>
      <c r="T71" s="296" t="s">
        <v>683</v>
      </c>
      <c r="U71" s="297"/>
      <c r="V71" s="297"/>
      <c r="W71" s="297"/>
      <c r="X71" s="298"/>
      <c r="Y71" s="316" t="s">
        <v>685</v>
      </c>
      <c r="Z71" s="317"/>
      <c r="AA71" s="317"/>
      <c r="AB71" s="318"/>
      <c r="AC71" s="296" t="s">
        <v>683</v>
      </c>
      <c r="AD71" s="297"/>
      <c r="AE71" s="297"/>
      <c r="AF71" s="297"/>
      <c r="AG71" s="298"/>
      <c r="AH71" s="316" t="s">
        <v>685</v>
      </c>
      <c r="AI71" s="317"/>
      <c r="AJ71" s="317"/>
      <c r="AK71" s="318"/>
      <c r="AL71" s="296" t="s">
        <v>685</v>
      </c>
      <c r="AM71" s="297"/>
      <c r="AN71" s="297"/>
      <c r="AO71" s="298"/>
      <c r="AP71" s="305" t="s">
        <v>683</v>
      </c>
      <c r="AQ71" s="306"/>
      <c r="AR71" s="306"/>
      <c r="AS71" s="306"/>
      <c r="AT71" s="307"/>
      <c r="AU71" s="296" t="s">
        <v>685</v>
      </c>
      <c r="AV71" s="297"/>
      <c r="AW71" s="297"/>
      <c r="AX71" s="298"/>
      <c r="AY71" s="305" t="s">
        <v>685</v>
      </c>
      <c r="AZ71" s="306"/>
      <c r="BA71" s="306"/>
      <c r="BB71" s="307"/>
      <c r="BC71" s="296" t="s">
        <v>683</v>
      </c>
      <c r="BD71" s="297"/>
      <c r="BE71" s="297"/>
      <c r="BF71" s="297"/>
      <c r="BG71" s="298"/>
      <c r="BH71" s="305" t="s">
        <v>683</v>
      </c>
      <c r="BI71" s="306"/>
      <c r="BJ71" s="306"/>
      <c r="BK71" s="306"/>
      <c r="BL71" s="314"/>
    </row>
    <row r="72" spans="1:64" ht="15" thickBot="1" x14ac:dyDescent="0.35">
      <c r="A72" s="327"/>
      <c r="B72" s="295"/>
      <c r="C72" s="206">
        <v>1</v>
      </c>
      <c r="D72" s="207">
        <v>2</v>
      </c>
      <c r="E72" s="208">
        <v>3</v>
      </c>
      <c r="F72" s="207">
        <v>4</v>
      </c>
      <c r="G72" s="209">
        <v>5</v>
      </c>
      <c r="H72" s="92">
        <v>1</v>
      </c>
      <c r="I72" s="91">
        <v>2</v>
      </c>
      <c r="J72" s="92">
        <v>3</v>
      </c>
      <c r="K72" s="90">
        <v>4</v>
      </c>
      <c r="L72" s="226">
        <v>1</v>
      </c>
      <c r="M72" s="207">
        <v>2</v>
      </c>
      <c r="N72" s="227">
        <v>3</v>
      </c>
      <c r="O72" s="207">
        <v>4</v>
      </c>
      <c r="P72" s="92">
        <v>1</v>
      </c>
      <c r="Q72" s="91">
        <v>2</v>
      </c>
      <c r="R72" s="92">
        <v>3</v>
      </c>
      <c r="S72" s="90">
        <v>4</v>
      </c>
      <c r="T72" s="226">
        <v>1</v>
      </c>
      <c r="U72" s="207">
        <v>2</v>
      </c>
      <c r="V72" s="227">
        <v>3</v>
      </c>
      <c r="W72" s="207">
        <v>4</v>
      </c>
      <c r="X72" s="236">
        <v>5</v>
      </c>
      <c r="Y72" s="92">
        <v>1</v>
      </c>
      <c r="Z72" s="91">
        <v>2</v>
      </c>
      <c r="AA72" s="92">
        <v>3</v>
      </c>
      <c r="AB72" s="90">
        <v>4</v>
      </c>
      <c r="AC72" s="226">
        <v>1</v>
      </c>
      <c r="AD72" s="207">
        <v>2</v>
      </c>
      <c r="AE72" s="227">
        <v>3</v>
      </c>
      <c r="AF72" s="207">
        <v>4</v>
      </c>
      <c r="AG72" s="236">
        <v>5</v>
      </c>
      <c r="AH72" s="92">
        <v>1</v>
      </c>
      <c r="AI72" s="91">
        <v>2</v>
      </c>
      <c r="AJ72" s="92">
        <v>3</v>
      </c>
      <c r="AK72" s="90">
        <v>4</v>
      </c>
      <c r="AL72" s="226">
        <v>1</v>
      </c>
      <c r="AM72" s="207">
        <v>2</v>
      </c>
      <c r="AN72" s="227">
        <v>3</v>
      </c>
      <c r="AO72" s="207">
        <v>4</v>
      </c>
      <c r="AP72" s="95">
        <v>1</v>
      </c>
      <c r="AQ72" s="94">
        <v>2</v>
      </c>
      <c r="AR72" s="95">
        <v>3</v>
      </c>
      <c r="AS72" s="94">
        <v>4</v>
      </c>
      <c r="AT72" s="95">
        <v>5</v>
      </c>
      <c r="AU72" s="226">
        <v>1</v>
      </c>
      <c r="AV72" s="207">
        <v>2</v>
      </c>
      <c r="AW72" s="227">
        <v>3</v>
      </c>
      <c r="AX72" s="207">
        <v>4</v>
      </c>
      <c r="AY72" s="95">
        <v>1</v>
      </c>
      <c r="AZ72" s="94">
        <v>2</v>
      </c>
      <c r="BA72" s="95">
        <v>3</v>
      </c>
      <c r="BB72" s="93">
        <v>4</v>
      </c>
      <c r="BC72" s="226">
        <v>1</v>
      </c>
      <c r="BD72" s="207">
        <v>2</v>
      </c>
      <c r="BE72" s="227">
        <v>3</v>
      </c>
      <c r="BF72" s="207">
        <v>4</v>
      </c>
      <c r="BG72" s="236">
        <v>5</v>
      </c>
      <c r="BH72" s="95">
        <v>1</v>
      </c>
      <c r="BI72" s="94">
        <v>2</v>
      </c>
      <c r="BJ72" s="95">
        <v>3</v>
      </c>
      <c r="BK72" s="94">
        <v>4</v>
      </c>
      <c r="BL72" s="96">
        <v>5</v>
      </c>
    </row>
    <row r="73" spans="1:64" ht="28.8" x14ac:dyDescent="0.3">
      <c r="A73" s="124" t="s">
        <v>216</v>
      </c>
      <c r="B73" s="125" t="s">
        <v>217</v>
      </c>
      <c r="C73" s="147"/>
      <c r="D73" s="108"/>
      <c r="E73" s="108"/>
      <c r="F73" s="108"/>
      <c r="G73" s="148"/>
      <c r="H73" s="102"/>
      <c r="I73" s="97"/>
      <c r="J73" s="97"/>
      <c r="K73" s="105"/>
      <c r="L73" s="147"/>
      <c r="M73" s="108"/>
      <c r="N73" s="108"/>
      <c r="O73" s="148"/>
      <c r="P73" s="102"/>
      <c r="Q73" s="97"/>
      <c r="R73" s="97"/>
      <c r="S73" s="105"/>
      <c r="T73" s="147"/>
      <c r="U73" s="108"/>
      <c r="V73" s="108"/>
      <c r="W73" s="108"/>
      <c r="X73" s="148"/>
      <c r="Y73" s="102"/>
      <c r="Z73" s="97"/>
      <c r="AA73" s="97"/>
      <c r="AB73" s="105"/>
      <c r="AC73" s="147"/>
      <c r="AD73" s="108"/>
      <c r="AE73" s="108"/>
      <c r="AF73" s="108"/>
      <c r="AG73" s="148"/>
      <c r="AH73" s="102"/>
      <c r="AI73" s="97"/>
      <c r="AJ73" s="97"/>
      <c r="AK73" s="105"/>
      <c r="AL73" s="147"/>
      <c r="AM73" s="108"/>
      <c r="AN73" s="108"/>
      <c r="AO73" s="148"/>
      <c r="AP73" s="102"/>
      <c r="AQ73" s="97"/>
      <c r="AR73" s="97"/>
      <c r="AS73" s="97"/>
      <c r="AT73" s="105"/>
      <c r="AU73" s="147"/>
      <c r="AV73" s="108"/>
      <c r="AW73" s="108"/>
      <c r="AX73" s="148"/>
      <c r="AY73" s="102"/>
      <c r="AZ73" s="97"/>
      <c r="BA73" s="97"/>
      <c r="BB73" s="105"/>
      <c r="BC73" s="147"/>
      <c r="BD73" s="108"/>
      <c r="BE73" s="108"/>
      <c r="BF73" s="108"/>
      <c r="BG73" s="148"/>
      <c r="BH73" s="102"/>
      <c r="BI73" s="97"/>
      <c r="BJ73" s="97"/>
      <c r="BK73" s="97"/>
      <c r="BL73" s="98"/>
    </row>
    <row r="74" spans="1:64" ht="38.4" x14ac:dyDescent="0.3">
      <c r="A74" s="115" t="s">
        <v>218</v>
      </c>
      <c r="B74" s="126" t="s">
        <v>219</v>
      </c>
      <c r="C74" s="213"/>
      <c r="D74" s="109"/>
      <c r="E74" s="109"/>
      <c r="F74" s="109"/>
      <c r="G74" s="214"/>
      <c r="H74" s="103"/>
      <c r="I74" s="89"/>
      <c r="J74" s="89"/>
      <c r="K74" s="106"/>
      <c r="L74" s="213"/>
      <c r="M74" s="109"/>
      <c r="N74" s="109"/>
      <c r="O74" s="214"/>
      <c r="P74" s="103"/>
      <c r="Q74" s="89"/>
      <c r="R74" s="89"/>
      <c r="S74" s="106"/>
      <c r="T74" s="213"/>
      <c r="U74" s="109"/>
      <c r="V74" s="109"/>
      <c r="W74" s="109"/>
      <c r="X74" s="214"/>
      <c r="Y74" s="103"/>
      <c r="Z74" s="89"/>
      <c r="AA74" s="89"/>
      <c r="AB74" s="106"/>
      <c r="AC74" s="213"/>
      <c r="AD74" s="109"/>
      <c r="AE74" s="109"/>
      <c r="AF74" s="109"/>
      <c r="AG74" s="214"/>
      <c r="AH74" s="103"/>
      <c r="AI74" s="89"/>
      <c r="AJ74" s="89"/>
      <c r="AK74" s="106"/>
      <c r="AL74" s="213"/>
      <c r="AM74" s="109"/>
      <c r="AN74" s="109"/>
      <c r="AO74" s="214"/>
      <c r="AP74" s="103"/>
      <c r="AQ74" s="89"/>
      <c r="AR74" s="89"/>
      <c r="AS74" s="89"/>
      <c r="AT74" s="106"/>
      <c r="AU74" s="213"/>
      <c r="AV74" s="109"/>
      <c r="AW74" s="109"/>
      <c r="AX74" s="214"/>
      <c r="AY74" s="103"/>
      <c r="AZ74" s="89"/>
      <c r="BA74" s="89"/>
      <c r="BB74" s="106"/>
      <c r="BC74" s="213"/>
      <c r="BD74" s="109"/>
      <c r="BE74" s="109"/>
      <c r="BF74" s="109"/>
      <c r="BG74" s="214"/>
      <c r="BH74" s="103"/>
      <c r="BI74" s="89"/>
      <c r="BJ74" s="89"/>
      <c r="BK74" s="89"/>
      <c r="BL74" s="99"/>
    </row>
    <row r="75" spans="1:64" ht="28.8" x14ac:dyDescent="0.3">
      <c r="A75" s="115" t="s">
        <v>220</v>
      </c>
      <c r="B75" s="126" t="s">
        <v>221</v>
      </c>
      <c r="C75" s="213"/>
      <c r="D75" s="109"/>
      <c r="E75" s="109"/>
      <c r="F75" s="109"/>
      <c r="G75" s="214"/>
      <c r="H75" s="103"/>
      <c r="I75" s="89"/>
      <c r="J75" s="89"/>
      <c r="K75" s="106"/>
      <c r="L75" s="213"/>
      <c r="M75" s="109"/>
      <c r="N75" s="109"/>
      <c r="O75" s="214"/>
      <c r="P75" s="103"/>
      <c r="Q75" s="89"/>
      <c r="R75" s="89"/>
      <c r="S75" s="106"/>
      <c r="T75" s="213"/>
      <c r="U75" s="109"/>
      <c r="V75" s="109"/>
      <c r="W75" s="109"/>
      <c r="X75" s="214"/>
      <c r="Y75" s="103"/>
      <c r="Z75" s="89"/>
      <c r="AA75" s="89"/>
      <c r="AB75" s="106"/>
      <c r="AC75" s="213"/>
      <c r="AD75" s="109"/>
      <c r="AE75" s="109"/>
      <c r="AF75" s="109"/>
      <c r="AG75" s="214"/>
      <c r="AH75" s="103"/>
      <c r="AI75" s="89"/>
      <c r="AJ75" s="89"/>
      <c r="AK75" s="106"/>
      <c r="AL75" s="213"/>
      <c r="AM75" s="109"/>
      <c r="AN75" s="109"/>
      <c r="AO75" s="214"/>
      <c r="AP75" s="103"/>
      <c r="AQ75" s="89"/>
      <c r="AR75" s="89"/>
      <c r="AS75" s="89"/>
      <c r="AT75" s="106"/>
      <c r="AU75" s="213"/>
      <c r="AV75" s="109"/>
      <c r="AW75" s="109"/>
      <c r="AX75" s="214"/>
      <c r="AY75" s="103"/>
      <c r="AZ75" s="89"/>
      <c r="BA75" s="89"/>
      <c r="BB75" s="106"/>
      <c r="BC75" s="213"/>
      <c r="BD75" s="109"/>
      <c r="BE75" s="109"/>
      <c r="BF75" s="109"/>
      <c r="BG75" s="214"/>
      <c r="BH75" s="103"/>
      <c r="BI75" s="89"/>
      <c r="BJ75" s="89"/>
      <c r="BK75" s="89"/>
      <c r="BL75" s="99"/>
    </row>
    <row r="76" spans="1:64" ht="58.2" thickBot="1" x14ac:dyDescent="0.35">
      <c r="A76" s="123" t="s">
        <v>222</v>
      </c>
      <c r="B76" s="127" t="s">
        <v>223</v>
      </c>
      <c r="C76" s="215"/>
      <c r="D76" s="110"/>
      <c r="E76" s="110"/>
      <c r="F76" s="110"/>
      <c r="G76" s="216"/>
      <c r="H76" s="104"/>
      <c r="I76" s="100"/>
      <c r="J76" s="100"/>
      <c r="K76" s="107"/>
      <c r="L76" s="215"/>
      <c r="M76" s="110"/>
      <c r="N76" s="110"/>
      <c r="O76" s="216"/>
      <c r="P76" s="104"/>
      <c r="Q76" s="100"/>
      <c r="R76" s="100"/>
      <c r="S76" s="107"/>
      <c r="T76" s="215"/>
      <c r="U76" s="110"/>
      <c r="V76" s="110"/>
      <c r="W76" s="110"/>
      <c r="X76" s="216"/>
      <c r="Y76" s="104"/>
      <c r="Z76" s="100"/>
      <c r="AA76" s="100"/>
      <c r="AB76" s="107"/>
      <c r="AC76" s="215"/>
      <c r="AD76" s="110"/>
      <c r="AE76" s="110"/>
      <c r="AF76" s="110"/>
      <c r="AG76" s="216"/>
      <c r="AH76" s="104"/>
      <c r="AI76" s="100"/>
      <c r="AJ76" s="100"/>
      <c r="AK76" s="107"/>
      <c r="AL76" s="215"/>
      <c r="AM76" s="110"/>
      <c r="AN76" s="110"/>
      <c r="AO76" s="216"/>
      <c r="AP76" s="104"/>
      <c r="AQ76" s="100"/>
      <c r="AR76" s="100"/>
      <c r="AS76" s="100"/>
      <c r="AT76" s="107"/>
      <c r="AU76" s="215"/>
      <c r="AV76" s="110"/>
      <c r="AW76" s="110"/>
      <c r="AX76" s="216"/>
      <c r="AY76" s="104"/>
      <c r="AZ76" s="100"/>
      <c r="BA76" s="100"/>
      <c r="BB76" s="107"/>
      <c r="BC76" s="215"/>
      <c r="BD76" s="110"/>
      <c r="BE76" s="110"/>
      <c r="BF76" s="110"/>
      <c r="BG76" s="216"/>
      <c r="BH76" s="104"/>
      <c r="BI76" s="100"/>
      <c r="BJ76" s="100"/>
      <c r="BK76" s="100"/>
      <c r="BL76" s="101"/>
    </row>
    <row r="77" spans="1:64" ht="15" thickBot="1" x14ac:dyDescent="0.35">
      <c r="A77" s="325" t="s">
        <v>225</v>
      </c>
      <c r="B77" s="293" t="s">
        <v>226</v>
      </c>
      <c r="C77" s="296" t="s">
        <v>684</v>
      </c>
      <c r="D77" s="297"/>
      <c r="E77" s="297"/>
      <c r="F77" s="297"/>
      <c r="G77" s="298"/>
      <c r="H77" s="316" t="s">
        <v>686</v>
      </c>
      <c r="I77" s="317"/>
      <c r="J77" s="317"/>
      <c r="K77" s="318"/>
      <c r="L77" s="296" t="s">
        <v>687</v>
      </c>
      <c r="M77" s="297"/>
      <c r="N77" s="297"/>
      <c r="O77" s="298"/>
      <c r="P77" s="316" t="s">
        <v>688</v>
      </c>
      <c r="Q77" s="317"/>
      <c r="R77" s="317"/>
      <c r="S77" s="318"/>
      <c r="T77" s="296" t="s">
        <v>689</v>
      </c>
      <c r="U77" s="297"/>
      <c r="V77" s="297"/>
      <c r="W77" s="297"/>
      <c r="X77" s="298"/>
      <c r="Y77" s="316" t="s">
        <v>690</v>
      </c>
      <c r="Z77" s="317"/>
      <c r="AA77" s="317"/>
      <c r="AB77" s="318"/>
      <c r="AC77" s="296" t="s">
        <v>691</v>
      </c>
      <c r="AD77" s="297"/>
      <c r="AE77" s="297"/>
      <c r="AF77" s="297"/>
      <c r="AG77" s="298"/>
      <c r="AH77" s="316" t="s">
        <v>692</v>
      </c>
      <c r="AI77" s="317"/>
      <c r="AJ77" s="317"/>
      <c r="AK77" s="318"/>
      <c r="AL77" s="296" t="s">
        <v>693</v>
      </c>
      <c r="AM77" s="297"/>
      <c r="AN77" s="297"/>
      <c r="AO77" s="298"/>
      <c r="AP77" s="305" t="s">
        <v>694</v>
      </c>
      <c r="AQ77" s="306"/>
      <c r="AR77" s="306"/>
      <c r="AS77" s="306"/>
      <c r="AT77" s="307"/>
      <c r="AU77" s="296" t="s">
        <v>695</v>
      </c>
      <c r="AV77" s="297"/>
      <c r="AW77" s="297"/>
      <c r="AX77" s="298"/>
      <c r="AY77" s="305" t="s">
        <v>696</v>
      </c>
      <c r="AZ77" s="306"/>
      <c r="BA77" s="306"/>
      <c r="BB77" s="307"/>
      <c r="BC77" s="296" t="s">
        <v>697</v>
      </c>
      <c r="BD77" s="297"/>
      <c r="BE77" s="297"/>
      <c r="BF77" s="297"/>
      <c r="BG77" s="298"/>
      <c r="BH77" s="305" t="s">
        <v>698</v>
      </c>
      <c r="BI77" s="306"/>
      <c r="BJ77" s="306"/>
      <c r="BK77" s="306"/>
      <c r="BL77" s="314"/>
    </row>
    <row r="78" spans="1:64" ht="15" thickBot="1" x14ac:dyDescent="0.35">
      <c r="A78" s="326"/>
      <c r="B78" s="294"/>
      <c r="C78" s="296" t="s">
        <v>683</v>
      </c>
      <c r="D78" s="297"/>
      <c r="E78" s="297"/>
      <c r="F78" s="297"/>
      <c r="G78" s="298"/>
      <c r="H78" s="316" t="s">
        <v>685</v>
      </c>
      <c r="I78" s="317"/>
      <c r="J78" s="317"/>
      <c r="K78" s="318"/>
      <c r="L78" s="290" t="s">
        <v>685</v>
      </c>
      <c r="M78" s="291"/>
      <c r="N78" s="291"/>
      <c r="O78" s="292"/>
      <c r="P78" s="316" t="s">
        <v>685</v>
      </c>
      <c r="Q78" s="317"/>
      <c r="R78" s="317"/>
      <c r="S78" s="318"/>
      <c r="T78" s="296" t="s">
        <v>683</v>
      </c>
      <c r="U78" s="297"/>
      <c r="V78" s="297"/>
      <c r="W78" s="297"/>
      <c r="X78" s="298"/>
      <c r="Y78" s="316" t="s">
        <v>685</v>
      </c>
      <c r="Z78" s="317"/>
      <c r="AA78" s="317"/>
      <c r="AB78" s="318"/>
      <c r="AC78" s="296" t="s">
        <v>683</v>
      </c>
      <c r="AD78" s="297"/>
      <c r="AE78" s="297"/>
      <c r="AF78" s="297"/>
      <c r="AG78" s="298"/>
      <c r="AH78" s="316" t="s">
        <v>685</v>
      </c>
      <c r="AI78" s="317"/>
      <c r="AJ78" s="317"/>
      <c r="AK78" s="318"/>
      <c r="AL78" s="296" t="s">
        <v>685</v>
      </c>
      <c r="AM78" s="297"/>
      <c r="AN78" s="297"/>
      <c r="AO78" s="298"/>
      <c r="AP78" s="305" t="s">
        <v>683</v>
      </c>
      <c r="AQ78" s="306"/>
      <c r="AR78" s="306"/>
      <c r="AS78" s="306"/>
      <c r="AT78" s="307"/>
      <c r="AU78" s="296" t="s">
        <v>685</v>
      </c>
      <c r="AV78" s="297"/>
      <c r="AW78" s="297"/>
      <c r="AX78" s="298"/>
      <c r="AY78" s="305" t="s">
        <v>685</v>
      </c>
      <c r="AZ78" s="306"/>
      <c r="BA78" s="306"/>
      <c r="BB78" s="307"/>
      <c r="BC78" s="296" t="s">
        <v>683</v>
      </c>
      <c r="BD78" s="297"/>
      <c r="BE78" s="297"/>
      <c r="BF78" s="297"/>
      <c r="BG78" s="298"/>
      <c r="BH78" s="305" t="s">
        <v>683</v>
      </c>
      <c r="BI78" s="306"/>
      <c r="BJ78" s="306"/>
      <c r="BK78" s="306"/>
      <c r="BL78" s="314"/>
    </row>
    <row r="79" spans="1:64" ht="15" thickBot="1" x14ac:dyDescent="0.35">
      <c r="A79" s="327"/>
      <c r="B79" s="295"/>
      <c r="C79" s="206">
        <v>1</v>
      </c>
      <c r="D79" s="207">
        <v>2</v>
      </c>
      <c r="E79" s="208">
        <v>3</v>
      </c>
      <c r="F79" s="207">
        <v>4</v>
      </c>
      <c r="G79" s="209">
        <v>5</v>
      </c>
      <c r="H79" s="92">
        <v>1</v>
      </c>
      <c r="I79" s="91">
        <v>2</v>
      </c>
      <c r="J79" s="92">
        <v>3</v>
      </c>
      <c r="K79" s="90">
        <v>4</v>
      </c>
      <c r="L79" s="226">
        <v>1</v>
      </c>
      <c r="M79" s="207">
        <v>2</v>
      </c>
      <c r="N79" s="227">
        <v>3</v>
      </c>
      <c r="O79" s="207">
        <v>4</v>
      </c>
      <c r="P79" s="92">
        <v>1</v>
      </c>
      <c r="Q79" s="91">
        <v>2</v>
      </c>
      <c r="R79" s="92">
        <v>3</v>
      </c>
      <c r="S79" s="90">
        <v>4</v>
      </c>
      <c r="T79" s="226">
        <v>1</v>
      </c>
      <c r="U79" s="207">
        <v>2</v>
      </c>
      <c r="V79" s="227">
        <v>3</v>
      </c>
      <c r="W79" s="207">
        <v>4</v>
      </c>
      <c r="X79" s="236">
        <v>5</v>
      </c>
      <c r="Y79" s="92">
        <v>1</v>
      </c>
      <c r="Z79" s="91">
        <v>2</v>
      </c>
      <c r="AA79" s="92">
        <v>3</v>
      </c>
      <c r="AB79" s="90">
        <v>4</v>
      </c>
      <c r="AC79" s="226">
        <v>1</v>
      </c>
      <c r="AD79" s="207">
        <v>2</v>
      </c>
      <c r="AE79" s="227">
        <v>3</v>
      </c>
      <c r="AF79" s="207">
        <v>4</v>
      </c>
      <c r="AG79" s="236">
        <v>5</v>
      </c>
      <c r="AH79" s="92">
        <v>1</v>
      </c>
      <c r="AI79" s="91">
        <v>2</v>
      </c>
      <c r="AJ79" s="92">
        <v>3</v>
      </c>
      <c r="AK79" s="90">
        <v>4</v>
      </c>
      <c r="AL79" s="226">
        <v>1</v>
      </c>
      <c r="AM79" s="207">
        <v>2</v>
      </c>
      <c r="AN79" s="227">
        <v>3</v>
      </c>
      <c r="AO79" s="207">
        <v>4</v>
      </c>
      <c r="AP79" s="95">
        <v>1</v>
      </c>
      <c r="AQ79" s="94">
        <v>2</v>
      </c>
      <c r="AR79" s="95">
        <v>3</v>
      </c>
      <c r="AS79" s="94">
        <v>4</v>
      </c>
      <c r="AT79" s="95">
        <v>5</v>
      </c>
      <c r="AU79" s="226">
        <v>1</v>
      </c>
      <c r="AV79" s="207">
        <v>2</v>
      </c>
      <c r="AW79" s="227">
        <v>3</v>
      </c>
      <c r="AX79" s="207">
        <v>4</v>
      </c>
      <c r="AY79" s="95">
        <v>1</v>
      </c>
      <c r="AZ79" s="94">
        <v>2</v>
      </c>
      <c r="BA79" s="95">
        <v>3</v>
      </c>
      <c r="BB79" s="93">
        <v>4</v>
      </c>
      <c r="BC79" s="226">
        <v>1</v>
      </c>
      <c r="BD79" s="207">
        <v>2</v>
      </c>
      <c r="BE79" s="227">
        <v>3</v>
      </c>
      <c r="BF79" s="207">
        <v>4</v>
      </c>
      <c r="BG79" s="236">
        <v>5</v>
      </c>
      <c r="BH79" s="95">
        <v>1</v>
      </c>
      <c r="BI79" s="94">
        <v>2</v>
      </c>
      <c r="BJ79" s="95">
        <v>3</v>
      </c>
      <c r="BK79" s="94">
        <v>4</v>
      </c>
      <c r="BL79" s="96">
        <v>5</v>
      </c>
    </row>
    <row r="80" spans="1:64" ht="38.4" x14ac:dyDescent="0.3">
      <c r="A80" s="124" t="s">
        <v>227</v>
      </c>
      <c r="B80" s="125" t="s">
        <v>228</v>
      </c>
      <c r="C80" s="147"/>
      <c r="D80" s="108"/>
      <c r="E80" s="108"/>
      <c r="F80" s="108"/>
      <c r="G80" s="148"/>
      <c r="H80" s="102"/>
      <c r="I80" s="97"/>
      <c r="J80" s="97"/>
      <c r="K80" s="105"/>
      <c r="L80" s="147"/>
      <c r="M80" s="108"/>
      <c r="N80" s="108"/>
      <c r="O80" s="148"/>
      <c r="P80" s="102"/>
      <c r="Q80" s="97"/>
      <c r="R80" s="97"/>
      <c r="S80" s="105"/>
      <c r="T80" s="147"/>
      <c r="U80" s="108"/>
      <c r="V80" s="108"/>
      <c r="W80" s="108"/>
      <c r="X80" s="148"/>
      <c r="Y80" s="102"/>
      <c r="Z80" s="97"/>
      <c r="AA80" s="97"/>
      <c r="AB80" s="105"/>
      <c r="AC80" s="147"/>
      <c r="AD80" s="108"/>
      <c r="AE80" s="108"/>
      <c r="AF80" s="108"/>
      <c r="AG80" s="148"/>
      <c r="AH80" s="102"/>
      <c r="AI80" s="97"/>
      <c r="AJ80" s="97"/>
      <c r="AK80" s="105"/>
      <c r="AL80" s="147"/>
      <c r="AM80" s="108"/>
      <c r="AN80" s="108"/>
      <c r="AO80" s="148"/>
      <c r="AP80" s="102"/>
      <c r="AQ80" s="97"/>
      <c r="AR80" s="97"/>
      <c r="AS80" s="97"/>
      <c r="AT80" s="105"/>
      <c r="AU80" s="147"/>
      <c r="AV80" s="108"/>
      <c r="AW80" s="108"/>
      <c r="AX80" s="148"/>
      <c r="AY80" s="102"/>
      <c r="AZ80" s="97"/>
      <c r="BA80" s="97"/>
      <c r="BB80" s="105"/>
      <c r="BC80" s="147"/>
      <c r="BD80" s="108"/>
      <c r="BE80" s="108"/>
      <c r="BF80" s="108"/>
      <c r="BG80" s="148"/>
      <c r="BH80" s="102"/>
      <c r="BI80" s="97"/>
      <c r="BJ80" s="97"/>
      <c r="BK80" s="97"/>
      <c r="BL80" s="98"/>
    </row>
    <row r="81" spans="1:64" ht="48.6" thickBot="1" x14ac:dyDescent="0.35">
      <c r="A81" s="123" t="s">
        <v>229</v>
      </c>
      <c r="B81" s="127" t="s">
        <v>230</v>
      </c>
      <c r="C81" s="213"/>
      <c r="D81" s="109"/>
      <c r="E81" s="109"/>
      <c r="F81" s="109"/>
      <c r="G81" s="214"/>
      <c r="H81" s="103"/>
      <c r="I81" s="89"/>
      <c r="J81" s="89"/>
      <c r="K81" s="106"/>
      <c r="L81" s="213"/>
      <c r="M81" s="109"/>
      <c r="N81" s="109"/>
      <c r="O81" s="214"/>
      <c r="P81" s="103"/>
      <c r="Q81" s="89"/>
      <c r="R81" s="89"/>
      <c r="S81" s="106"/>
      <c r="T81" s="213"/>
      <c r="U81" s="109"/>
      <c r="V81" s="109"/>
      <c r="W81" s="109"/>
      <c r="X81" s="214"/>
      <c r="Y81" s="103"/>
      <c r="Z81" s="89"/>
      <c r="AA81" s="89"/>
      <c r="AB81" s="106"/>
      <c r="AC81" s="213"/>
      <c r="AD81" s="109"/>
      <c r="AE81" s="109"/>
      <c r="AF81" s="109"/>
      <c r="AG81" s="214"/>
      <c r="AH81" s="103"/>
      <c r="AI81" s="89"/>
      <c r="AJ81" s="89"/>
      <c r="AK81" s="106"/>
      <c r="AL81" s="213"/>
      <c r="AM81" s="109"/>
      <c r="AN81" s="109"/>
      <c r="AO81" s="214"/>
      <c r="AP81" s="103"/>
      <c r="AQ81" s="89"/>
      <c r="AR81" s="89"/>
      <c r="AS81" s="89"/>
      <c r="AT81" s="106"/>
      <c r="AU81" s="213"/>
      <c r="AV81" s="109"/>
      <c r="AW81" s="109"/>
      <c r="AX81" s="214"/>
      <c r="AY81" s="103"/>
      <c r="AZ81" s="89"/>
      <c r="BA81" s="89"/>
      <c r="BB81" s="106"/>
      <c r="BC81" s="213"/>
      <c r="BD81" s="109"/>
      <c r="BE81" s="109"/>
      <c r="BF81" s="109"/>
      <c r="BG81" s="214"/>
      <c r="BH81" s="103"/>
      <c r="BI81" s="89"/>
      <c r="BJ81" s="89"/>
      <c r="BK81" s="89"/>
      <c r="BL81" s="99"/>
    </row>
    <row r="82" spans="1:64" ht="12.75" customHeight="1" thickBot="1" x14ac:dyDescent="0.35">
      <c r="A82" s="22" t="s">
        <v>233</v>
      </c>
      <c r="B82" s="23" t="s">
        <v>234</v>
      </c>
      <c r="C82" s="213"/>
      <c r="D82" s="109"/>
      <c r="E82" s="109"/>
      <c r="F82" s="109"/>
      <c r="G82" s="214"/>
      <c r="H82" s="103"/>
      <c r="I82" s="89"/>
      <c r="J82" s="89"/>
      <c r="K82" s="106"/>
      <c r="L82" s="213"/>
      <c r="M82" s="109"/>
      <c r="N82" s="109"/>
      <c r="O82" s="214"/>
      <c r="P82" s="103"/>
      <c r="Q82" s="89"/>
      <c r="R82" s="89"/>
      <c r="S82" s="106"/>
      <c r="T82" s="213"/>
      <c r="U82" s="109"/>
      <c r="V82" s="109"/>
      <c r="W82" s="109"/>
      <c r="X82" s="214"/>
      <c r="Y82" s="103"/>
      <c r="Z82" s="89"/>
      <c r="AA82" s="89"/>
      <c r="AB82" s="106"/>
      <c r="AC82" s="213"/>
      <c r="AD82" s="109"/>
      <c r="AE82" s="109"/>
      <c r="AF82" s="109"/>
      <c r="AG82" s="214"/>
      <c r="AH82" s="103"/>
      <c r="AI82" s="89"/>
      <c r="AJ82" s="89"/>
      <c r="AK82" s="106"/>
      <c r="AL82" s="213"/>
      <c r="AM82" s="109"/>
      <c r="AN82" s="109"/>
      <c r="AO82" s="214"/>
      <c r="AP82" s="103"/>
      <c r="AQ82" s="89"/>
      <c r="AR82" s="89"/>
      <c r="AS82" s="89"/>
      <c r="AT82" s="106"/>
      <c r="AU82" s="213"/>
      <c r="AV82" s="109"/>
      <c r="AW82" s="109"/>
      <c r="AX82" s="214"/>
      <c r="AY82" s="103"/>
      <c r="AZ82" s="89"/>
      <c r="BA82" s="89"/>
      <c r="BB82" s="106"/>
      <c r="BC82" s="213"/>
      <c r="BD82" s="109"/>
      <c r="BE82" s="109"/>
      <c r="BF82" s="109"/>
      <c r="BG82" s="214"/>
      <c r="BH82" s="103"/>
      <c r="BI82" s="89"/>
      <c r="BJ82" s="89"/>
      <c r="BK82" s="89"/>
      <c r="BL82" s="99"/>
    </row>
    <row r="83" spans="1:64" ht="57.6" x14ac:dyDescent="0.3">
      <c r="A83" s="11" t="s">
        <v>235</v>
      </c>
      <c r="B83" s="114" t="s">
        <v>236</v>
      </c>
      <c r="C83" s="213"/>
      <c r="D83" s="109"/>
      <c r="E83" s="109"/>
      <c r="F83" s="109"/>
      <c r="G83" s="214"/>
      <c r="H83" s="103"/>
      <c r="I83" s="89"/>
      <c r="J83" s="89"/>
      <c r="K83" s="106"/>
      <c r="L83" s="213"/>
      <c r="M83" s="109"/>
      <c r="N83" s="109"/>
      <c r="O83" s="214"/>
      <c r="P83" s="103"/>
      <c r="Q83" s="89"/>
      <c r="R83" s="89"/>
      <c r="S83" s="106"/>
      <c r="T83" s="213"/>
      <c r="U83" s="109"/>
      <c r="V83" s="109"/>
      <c r="W83" s="109"/>
      <c r="X83" s="214"/>
      <c r="Y83" s="103"/>
      <c r="Z83" s="89"/>
      <c r="AA83" s="89"/>
      <c r="AB83" s="106"/>
      <c r="AC83" s="213"/>
      <c r="AD83" s="109"/>
      <c r="AE83" s="109"/>
      <c r="AF83" s="109"/>
      <c r="AG83" s="214"/>
      <c r="AH83" s="103"/>
      <c r="AI83" s="89"/>
      <c r="AJ83" s="89"/>
      <c r="AK83" s="106"/>
      <c r="AL83" s="213"/>
      <c r="AM83" s="109"/>
      <c r="AN83" s="109"/>
      <c r="AO83" s="214"/>
      <c r="AP83" s="103"/>
      <c r="AQ83" s="89"/>
      <c r="AR83" s="89"/>
      <c r="AS83" s="89"/>
      <c r="AT83" s="106"/>
      <c r="AU83" s="213"/>
      <c r="AV83" s="109"/>
      <c r="AW83" s="109"/>
      <c r="AX83" s="214"/>
      <c r="AY83" s="103"/>
      <c r="AZ83" s="89"/>
      <c r="BA83" s="89"/>
      <c r="BB83" s="106"/>
      <c r="BC83" s="213"/>
      <c r="BD83" s="109"/>
      <c r="BE83" s="109"/>
      <c r="BF83" s="109"/>
      <c r="BG83" s="214"/>
      <c r="BH83" s="103"/>
      <c r="BI83" s="89"/>
      <c r="BJ83" s="89"/>
      <c r="BK83" s="89"/>
      <c r="BL83" s="99"/>
    </row>
    <row r="84" spans="1:64" ht="38.4" x14ac:dyDescent="0.3">
      <c r="A84" s="11" t="s">
        <v>237</v>
      </c>
      <c r="B84" s="114" t="s">
        <v>238</v>
      </c>
      <c r="C84" s="213"/>
      <c r="D84" s="109"/>
      <c r="E84" s="109"/>
      <c r="F84" s="109"/>
      <c r="G84" s="214"/>
      <c r="H84" s="103"/>
      <c r="I84" s="89"/>
      <c r="J84" s="89"/>
      <c r="K84" s="106"/>
      <c r="L84" s="213"/>
      <c r="M84" s="109"/>
      <c r="N84" s="109"/>
      <c r="O84" s="214"/>
      <c r="P84" s="103"/>
      <c r="Q84" s="89"/>
      <c r="R84" s="89"/>
      <c r="S84" s="106"/>
      <c r="T84" s="213"/>
      <c r="U84" s="109"/>
      <c r="V84" s="109"/>
      <c r="W84" s="109"/>
      <c r="X84" s="214"/>
      <c r="Y84" s="103"/>
      <c r="Z84" s="89"/>
      <c r="AA84" s="89"/>
      <c r="AB84" s="106"/>
      <c r="AC84" s="213"/>
      <c r="AD84" s="109"/>
      <c r="AE84" s="109"/>
      <c r="AF84" s="109"/>
      <c r="AG84" s="214"/>
      <c r="AH84" s="103"/>
      <c r="AI84" s="89"/>
      <c r="AJ84" s="89"/>
      <c r="AK84" s="106"/>
      <c r="AL84" s="213"/>
      <c r="AM84" s="109"/>
      <c r="AN84" s="109"/>
      <c r="AO84" s="214"/>
      <c r="AP84" s="103"/>
      <c r="AQ84" s="89"/>
      <c r="AR84" s="89"/>
      <c r="AS84" s="89"/>
      <c r="AT84" s="106"/>
      <c r="AU84" s="213"/>
      <c r="AV84" s="109"/>
      <c r="AW84" s="109"/>
      <c r="AX84" s="214"/>
      <c r="AY84" s="103"/>
      <c r="AZ84" s="89"/>
      <c r="BA84" s="89"/>
      <c r="BB84" s="106"/>
      <c r="BC84" s="213"/>
      <c r="BD84" s="109"/>
      <c r="BE84" s="109"/>
      <c r="BF84" s="109"/>
      <c r="BG84" s="214"/>
      <c r="BH84" s="103"/>
      <c r="BI84" s="89"/>
      <c r="BJ84" s="89"/>
      <c r="BK84" s="89"/>
      <c r="BL84" s="99"/>
    </row>
    <row r="85" spans="1:64" ht="67.8" thickBot="1" x14ac:dyDescent="0.35">
      <c r="A85" s="11" t="s">
        <v>239</v>
      </c>
      <c r="B85" s="114" t="s">
        <v>240</v>
      </c>
      <c r="C85" s="210"/>
      <c r="D85" s="211"/>
      <c r="E85" s="211"/>
      <c r="F85" s="211"/>
      <c r="G85" s="212"/>
      <c r="H85" s="146"/>
      <c r="I85" s="144"/>
      <c r="J85" s="144"/>
      <c r="K85" s="228"/>
      <c r="L85" s="210"/>
      <c r="M85" s="211"/>
      <c r="N85" s="211"/>
      <c r="O85" s="212"/>
      <c r="P85" s="146"/>
      <c r="Q85" s="144"/>
      <c r="R85" s="144"/>
      <c r="S85" s="228"/>
      <c r="T85" s="210"/>
      <c r="U85" s="211"/>
      <c r="V85" s="211"/>
      <c r="W85" s="211"/>
      <c r="X85" s="212"/>
      <c r="Y85" s="146"/>
      <c r="Z85" s="144"/>
      <c r="AA85" s="144"/>
      <c r="AB85" s="228"/>
      <c r="AC85" s="210"/>
      <c r="AD85" s="211"/>
      <c r="AE85" s="211"/>
      <c r="AF85" s="211"/>
      <c r="AG85" s="212"/>
      <c r="AH85" s="146"/>
      <c r="AI85" s="144"/>
      <c r="AJ85" s="144"/>
      <c r="AK85" s="228"/>
      <c r="AL85" s="210"/>
      <c r="AM85" s="211"/>
      <c r="AN85" s="211"/>
      <c r="AO85" s="212"/>
      <c r="AP85" s="146"/>
      <c r="AQ85" s="144"/>
      <c r="AR85" s="144"/>
      <c r="AS85" s="144"/>
      <c r="AT85" s="228"/>
      <c r="AU85" s="210"/>
      <c r="AV85" s="211"/>
      <c r="AW85" s="211"/>
      <c r="AX85" s="212"/>
      <c r="AY85" s="146"/>
      <c r="AZ85" s="144"/>
      <c r="BA85" s="144"/>
      <c r="BB85" s="228"/>
      <c r="BC85" s="210"/>
      <c r="BD85" s="211"/>
      <c r="BE85" s="211"/>
      <c r="BF85" s="211"/>
      <c r="BG85" s="212"/>
      <c r="BH85" s="146"/>
      <c r="BI85" s="144"/>
      <c r="BJ85" s="144"/>
      <c r="BK85" s="144"/>
      <c r="BL85" s="145"/>
    </row>
    <row r="86" spans="1:64" x14ac:dyDescent="0.3">
      <c r="A86" s="328" t="s">
        <v>242</v>
      </c>
      <c r="B86" s="281" t="s">
        <v>243</v>
      </c>
      <c r="C86" s="147"/>
      <c r="D86" s="108"/>
      <c r="E86" s="108"/>
      <c r="F86" s="108"/>
      <c r="G86" s="148"/>
      <c r="H86" s="102"/>
      <c r="I86" s="97"/>
      <c r="J86" s="97"/>
      <c r="K86" s="105"/>
      <c r="L86" s="147"/>
      <c r="M86" s="108"/>
      <c r="N86" s="108"/>
      <c r="O86" s="148"/>
      <c r="P86" s="102"/>
      <c r="Q86" s="97"/>
      <c r="R86" s="97"/>
      <c r="S86" s="105"/>
      <c r="T86" s="147"/>
      <c r="U86" s="108"/>
      <c r="V86" s="108"/>
      <c r="W86" s="108"/>
      <c r="X86" s="148"/>
      <c r="Y86" s="102"/>
      <c r="Z86" s="97"/>
      <c r="AA86" s="97"/>
      <c r="AB86" s="105"/>
      <c r="AC86" s="147"/>
      <c r="AD86" s="108"/>
      <c r="AE86" s="108"/>
      <c r="AF86" s="108"/>
      <c r="AG86" s="148"/>
      <c r="AH86" s="102"/>
      <c r="AI86" s="97"/>
      <c r="AJ86" s="97"/>
      <c r="AK86" s="105"/>
      <c r="AL86" s="147"/>
      <c r="AM86" s="108"/>
      <c r="AN86" s="108"/>
      <c r="AO86" s="148"/>
      <c r="AP86" s="102"/>
      <c r="AQ86" s="97"/>
      <c r="AR86" s="97"/>
      <c r="AS86" s="97"/>
      <c r="AT86" s="105"/>
      <c r="AU86" s="147"/>
      <c r="AV86" s="108"/>
      <c r="AW86" s="108"/>
      <c r="AX86" s="148"/>
      <c r="AY86" s="102"/>
      <c r="AZ86" s="97"/>
      <c r="BA86" s="97"/>
      <c r="BB86" s="105"/>
      <c r="BC86" s="147"/>
      <c r="BD86" s="108"/>
      <c r="BE86" s="108"/>
      <c r="BF86" s="108"/>
      <c r="BG86" s="148"/>
      <c r="BH86" s="102"/>
      <c r="BI86" s="97"/>
      <c r="BJ86" s="97"/>
      <c r="BK86" s="97"/>
      <c r="BL86" s="98"/>
    </row>
    <row r="87" spans="1:64" x14ac:dyDescent="0.3">
      <c r="A87" s="329"/>
      <c r="B87" s="282"/>
      <c r="C87" s="213"/>
      <c r="D87" s="109"/>
      <c r="E87" s="109"/>
      <c r="F87" s="109"/>
      <c r="G87" s="214"/>
      <c r="H87" s="103"/>
      <c r="I87" s="89"/>
      <c r="J87" s="89"/>
      <c r="K87" s="106"/>
      <c r="L87" s="213"/>
      <c r="M87" s="109"/>
      <c r="N87" s="109"/>
      <c r="O87" s="214"/>
      <c r="P87" s="103"/>
      <c r="Q87" s="89"/>
      <c r="R87" s="89"/>
      <c r="S87" s="106"/>
      <c r="T87" s="213"/>
      <c r="U87" s="109"/>
      <c r="V87" s="109"/>
      <c r="W87" s="109"/>
      <c r="X87" s="214"/>
      <c r="Y87" s="103"/>
      <c r="Z87" s="89"/>
      <c r="AA87" s="89"/>
      <c r="AB87" s="106"/>
      <c r="AC87" s="213"/>
      <c r="AD87" s="109"/>
      <c r="AE87" s="109"/>
      <c r="AF87" s="109"/>
      <c r="AG87" s="214"/>
      <c r="AH87" s="103"/>
      <c r="AI87" s="89"/>
      <c r="AJ87" s="89"/>
      <c r="AK87" s="106"/>
      <c r="AL87" s="213"/>
      <c r="AM87" s="109"/>
      <c r="AN87" s="109"/>
      <c r="AO87" s="214"/>
      <c r="AP87" s="103"/>
      <c r="AQ87" s="89"/>
      <c r="AR87" s="89"/>
      <c r="AS87" s="89"/>
      <c r="AT87" s="106"/>
      <c r="AU87" s="213"/>
      <c r="AV87" s="109"/>
      <c r="AW87" s="109"/>
      <c r="AX87" s="214"/>
      <c r="AY87" s="103"/>
      <c r="AZ87" s="89"/>
      <c r="BA87" s="89"/>
      <c r="BB87" s="106"/>
      <c r="BC87" s="213"/>
      <c r="BD87" s="109"/>
      <c r="BE87" s="109"/>
      <c r="BF87" s="109"/>
      <c r="BG87" s="214"/>
      <c r="BH87" s="103"/>
      <c r="BI87" s="89"/>
      <c r="BJ87" s="89"/>
      <c r="BK87" s="89"/>
      <c r="BL87" s="99"/>
    </row>
    <row r="88" spans="1:64" ht="12.75" customHeight="1" thickBot="1" x14ac:dyDescent="0.35">
      <c r="A88" s="330"/>
      <c r="B88" s="283"/>
      <c r="C88" s="213"/>
      <c r="D88" s="109"/>
      <c r="E88" s="109"/>
      <c r="F88" s="109"/>
      <c r="G88" s="214"/>
      <c r="H88" s="103"/>
      <c r="I88" s="89"/>
      <c r="J88" s="89"/>
      <c r="K88" s="106"/>
      <c r="L88" s="213"/>
      <c r="M88" s="109"/>
      <c r="N88" s="109"/>
      <c r="O88" s="214"/>
      <c r="P88" s="103"/>
      <c r="Q88" s="89"/>
      <c r="R88" s="89"/>
      <c r="S88" s="106"/>
      <c r="T88" s="213"/>
      <c r="U88" s="109"/>
      <c r="V88" s="109"/>
      <c r="W88" s="109"/>
      <c r="X88" s="214"/>
      <c r="Y88" s="103"/>
      <c r="Z88" s="89"/>
      <c r="AA88" s="89"/>
      <c r="AB88" s="106"/>
      <c r="AC88" s="213"/>
      <c r="AD88" s="109"/>
      <c r="AE88" s="109"/>
      <c r="AF88" s="109"/>
      <c r="AG88" s="214"/>
      <c r="AH88" s="103"/>
      <c r="AI88" s="89"/>
      <c r="AJ88" s="89"/>
      <c r="AK88" s="106"/>
      <c r="AL88" s="213"/>
      <c r="AM88" s="109"/>
      <c r="AN88" s="109"/>
      <c r="AO88" s="214"/>
      <c r="AP88" s="103"/>
      <c r="AQ88" s="89"/>
      <c r="AR88" s="89"/>
      <c r="AS88" s="89"/>
      <c r="AT88" s="106"/>
      <c r="AU88" s="213"/>
      <c r="AV88" s="109"/>
      <c r="AW88" s="109"/>
      <c r="AX88" s="214"/>
      <c r="AY88" s="103"/>
      <c r="AZ88" s="89"/>
      <c r="BA88" s="89"/>
      <c r="BB88" s="106"/>
      <c r="BC88" s="213"/>
      <c r="BD88" s="109"/>
      <c r="BE88" s="109"/>
      <c r="BF88" s="109"/>
      <c r="BG88" s="214"/>
      <c r="BH88" s="103"/>
      <c r="BI88" s="89"/>
      <c r="BJ88" s="89"/>
      <c r="BK88" s="89"/>
      <c r="BL88" s="99"/>
    </row>
    <row r="89" spans="1:64" ht="12.75" customHeight="1" x14ac:dyDescent="0.3">
      <c r="A89" s="130" t="s">
        <v>244</v>
      </c>
      <c r="B89" s="131" t="s">
        <v>245</v>
      </c>
      <c r="C89" s="213"/>
      <c r="D89" s="109"/>
      <c r="E89" s="109"/>
      <c r="F89" s="109"/>
      <c r="G89" s="214"/>
      <c r="H89" s="103"/>
      <c r="I89" s="89"/>
      <c r="J89" s="89"/>
      <c r="K89" s="106"/>
      <c r="L89" s="213"/>
      <c r="M89" s="109"/>
      <c r="N89" s="109"/>
      <c r="O89" s="214"/>
      <c r="P89" s="103"/>
      <c r="Q89" s="89"/>
      <c r="R89" s="89"/>
      <c r="S89" s="106"/>
      <c r="T89" s="213"/>
      <c r="U89" s="109"/>
      <c r="V89" s="109"/>
      <c r="W89" s="109"/>
      <c r="X89" s="214"/>
      <c r="Y89" s="103"/>
      <c r="Z89" s="89"/>
      <c r="AA89" s="89"/>
      <c r="AB89" s="106"/>
      <c r="AC89" s="213"/>
      <c r="AD89" s="109"/>
      <c r="AE89" s="109"/>
      <c r="AF89" s="109"/>
      <c r="AG89" s="214"/>
      <c r="AH89" s="103"/>
      <c r="AI89" s="89"/>
      <c r="AJ89" s="89"/>
      <c r="AK89" s="106"/>
      <c r="AL89" s="213"/>
      <c r="AM89" s="109"/>
      <c r="AN89" s="109"/>
      <c r="AO89" s="214"/>
      <c r="AP89" s="103"/>
      <c r="AQ89" s="89"/>
      <c r="AR89" s="89"/>
      <c r="AS89" s="89"/>
      <c r="AT89" s="106"/>
      <c r="AU89" s="213"/>
      <c r="AV89" s="109"/>
      <c r="AW89" s="109"/>
      <c r="AX89" s="214"/>
      <c r="AY89" s="103"/>
      <c r="AZ89" s="89"/>
      <c r="BA89" s="89"/>
      <c r="BB89" s="106"/>
      <c r="BC89" s="213"/>
      <c r="BD89" s="109"/>
      <c r="BE89" s="109"/>
      <c r="BF89" s="109"/>
      <c r="BG89" s="214"/>
      <c r="BH89" s="103"/>
      <c r="BI89" s="89"/>
      <c r="BJ89" s="89"/>
      <c r="BK89" s="89"/>
      <c r="BL89" s="99"/>
    </row>
    <row r="90" spans="1:64" ht="12.75" customHeight="1" x14ac:dyDescent="0.3">
      <c r="A90" s="133" t="s">
        <v>246</v>
      </c>
      <c r="B90" s="139" t="s">
        <v>247</v>
      </c>
      <c r="C90" s="213"/>
      <c r="D90" s="109"/>
      <c r="E90" s="109"/>
      <c r="F90" s="109"/>
      <c r="G90" s="214"/>
      <c r="H90" s="103"/>
      <c r="I90" s="89"/>
      <c r="J90" s="89"/>
      <c r="K90" s="106"/>
      <c r="L90" s="213"/>
      <c r="M90" s="109"/>
      <c r="N90" s="109"/>
      <c r="O90" s="214"/>
      <c r="P90" s="103"/>
      <c r="Q90" s="89"/>
      <c r="R90" s="89"/>
      <c r="S90" s="106"/>
      <c r="T90" s="213"/>
      <c r="U90" s="109"/>
      <c r="V90" s="109"/>
      <c r="W90" s="109"/>
      <c r="X90" s="214"/>
      <c r="Y90" s="103"/>
      <c r="Z90" s="89"/>
      <c r="AA90" s="89"/>
      <c r="AB90" s="106"/>
      <c r="AC90" s="213"/>
      <c r="AD90" s="109"/>
      <c r="AE90" s="109"/>
      <c r="AF90" s="109"/>
      <c r="AG90" s="214"/>
      <c r="AH90" s="103"/>
      <c r="AI90" s="89"/>
      <c r="AJ90" s="89"/>
      <c r="AK90" s="106"/>
      <c r="AL90" s="213"/>
      <c r="AM90" s="109"/>
      <c r="AN90" s="109"/>
      <c r="AO90" s="214"/>
      <c r="AP90" s="103"/>
      <c r="AQ90" s="89"/>
      <c r="AR90" s="89"/>
      <c r="AS90" s="89"/>
      <c r="AT90" s="106"/>
      <c r="AU90" s="213"/>
      <c r="AV90" s="109"/>
      <c r="AW90" s="109"/>
      <c r="AX90" s="214"/>
      <c r="AY90" s="103"/>
      <c r="AZ90" s="89"/>
      <c r="BA90" s="89"/>
      <c r="BB90" s="106"/>
      <c r="BC90" s="213"/>
      <c r="BD90" s="109"/>
      <c r="BE90" s="109"/>
      <c r="BF90" s="109"/>
      <c r="BG90" s="214"/>
      <c r="BH90" s="103"/>
      <c r="BI90" s="89"/>
      <c r="BJ90" s="89"/>
      <c r="BK90" s="89"/>
      <c r="BL90" s="99"/>
    </row>
    <row r="91" spans="1:64" ht="12.75" customHeight="1" x14ac:dyDescent="0.3">
      <c r="A91" s="133" t="s">
        <v>255</v>
      </c>
      <c r="B91" s="139" t="s">
        <v>256</v>
      </c>
      <c r="C91" s="213"/>
      <c r="D91" s="109"/>
      <c r="E91" s="109"/>
      <c r="F91" s="109"/>
      <c r="G91" s="214"/>
      <c r="H91" s="103"/>
      <c r="I91" s="89"/>
      <c r="J91" s="89"/>
      <c r="K91" s="106"/>
      <c r="L91" s="213"/>
      <c r="M91" s="109"/>
      <c r="N91" s="109"/>
      <c r="O91" s="214"/>
      <c r="P91" s="103"/>
      <c r="Q91" s="89"/>
      <c r="R91" s="89"/>
      <c r="S91" s="106"/>
      <c r="T91" s="213"/>
      <c r="U91" s="109"/>
      <c r="V91" s="109"/>
      <c r="W91" s="109"/>
      <c r="X91" s="214"/>
      <c r="Y91" s="103"/>
      <c r="Z91" s="89"/>
      <c r="AA91" s="89"/>
      <c r="AB91" s="106"/>
      <c r="AC91" s="213"/>
      <c r="AD91" s="109"/>
      <c r="AE91" s="109"/>
      <c r="AF91" s="109"/>
      <c r="AG91" s="214"/>
      <c r="AH91" s="103"/>
      <c r="AI91" s="89"/>
      <c r="AJ91" s="89"/>
      <c r="AK91" s="106"/>
      <c r="AL91" s="213"/>
      <c r="AM91" s="109"/>
      <c r="AN91" s="109"/>
      <c r="AO91" s="214"/>
      <c r="AP91" s="103"/>
      <c r="AQ91" s="89"/>
      <c r="AR91" s="89"/>
      <c r="AS91" s="89"/>
      <c r="AT91" s="106"/>
      <c r="AU91" s="213"/>
      <c r="AV91" s="109"/>
      <c r="AW91" s="109"/>
      <c r="AX91" s="214"/>
      <c r="AY91" s="103"/>
      <c r="AZ91" s="89"/>
      <c r="BA91" s="89"/>
      <c r="BB91" s="106"/>
      <c r="BC91" s="213"/>
      <c r="BD91" s="109"/>
      <c r="BE91" s="109"/>
      <c r="BF91" s="109"/>
      <c r="BG91" s="214"/>
      <c r="BH91" s="103"/>
      <c r="BI91" s="89"/>
      <c r="BJ91" s="89"/>
      <c r="BK91" s="89"/>
      <c r="BL91" s="99"/>
    </row>
    <row r="92" spans="1:64" ht="12.75" customHeight="1" x14ac:dyDescent="0.3">
      <c r="A92" s="133" t="s">
        <v>258</v>
      </c>
      <c r="B92" s="139" t="s">
        <v>259</v>
      </c>
      <c r="C92" s="213"/>
      <c r="D92" s="109"/>
      <c r="E92" s="109"/>
      <c r="F92" s="109"/>
      <c r="G92" s="214"/>
      <c r="H92" s="103"/>
      <c r="I92" s="89"/>
      <c r="J92" s="89"/>
      <c r="K92" s="106"/>
      <c r="L92" s="213"/>
      <c r="M92" s="109"/>
      <c r="N92" s="109"/>
      <c r="O92" s="214"/>
      <c r="P92" s="103"/>
      <c r="Q92" s="89"/>
      <c r="R92" s="89"/>
      <c r="S92" s="106"/>
      <c r="T92" s="213"/>
      <c r="U92" s="109"/>
      <c r="V92" s="109"/>
      <c r="W92" s="109"/>
      <c r="X92" s="214"/>
      <c r="Y92" s="103"/>
      <c r="Z92" s="89"/>
      <c r="AA92" s="89"/>
      <c r="AB92" s="106"/>
      <c r="AC92" s="213"/>
      <c r="AD92" s="109"/>
      <c r="AE92" s="109"/>
      <c r="AF92" s="109"/>
      <c r="AG92" s="214"/>
      <c r="AH92" s="103"/>
      <c r="AI92" s="89"/>
      <c r="AJ92" s="89"/>
      <c r="AK92" s="106"/>
      <c r="AL92" s="213"/>
      <c r="AM92" s="109"/>
      <c r="AN92" s="109"/>
      <c r="AO92" s="214"/>
      <c r="AP92" s="103"/>
      <c r="AQ92" s="89"/>
      <c r="AR92" s="89"/>
      <c r="AS92" s="89"/>
      <c r="AT92" s="106"/>
      <c r="AU92" s="213"/>
      <c r="AV92" s="109"/>
      <c r="AW92" s="109"/>
      <c r="AX92" s="214"/>
      <c r="AY92" s="103"/>
      <c r="AZ92" s="89"/>
      <c r="BA92" s="89"/>
      <c r="BB92" s="106"/>
      <c r="BC92" s="213"/>
      <c r="BD92" s="109"/>
      <c r="BE92" s="109"/>
      <c r="BF92" s="109"/>
      <c r="BG92" s="214"/>
      <c r="BH92" s="103"/>
      <c r="BI92" s="89"/>
      <c r="BJ92" s="89"/>
      <c r="BK92" s="89"/>
      <c r="BL92" s="99"/>
    </row>
    <row r="93" spans="1:64" ht="12.75" customHeight="1" x14ac:dyDescent="0.3">
      <c r="A93" s="130" t="s">
        <v>266</v>
      </c>
      <c r="B93" s="131" t="s">
        <v>267</v>
      </c>
      <c r="C93" s="213"/>
      <c r="D93" s="109"/>
      <c r="E93" s="109"/>
      <c r="F93" s="109"/>
      <c r="G93" s="214"/>
      <c r="H93" s="103"/>
      <c r="I93" s="89"/>
      <c r="J93" s="89"/>
      <c r="K93" s="106"/>
      <c r="L93" s="213"/>
      <c r="M93" s="109"/>
      <c r="N93" s="109"/>
      <c r="O93" s="214"/>
      <c r="P93" s="103"/>
      <c r="Q93" s="89"/>
      <c r="R93" s="89"/>
      <c r="S93" s="106"/>
      <c r="T93" s="213"/>
      <c r="U93" s="109"/>
      <c r="V93" s="109"/>
      <c r="W93" s="109"/>
      <c r="X93" s="214"/>
      <c r="Y93" s="103"/>
      <c r="Z93" s="89"/>
      <c r="AA93" s="89"/>
      <c r="AB93" s="106"/>
      <c r="AC93" s="213"/>
      <c r="AD93" s="109"/>
      <c r="AE93" s="109"/>
      <c r="AF93" s="109"/>
      <c r="AG93" s="214"/>
      <c r="AH93" s="103"/>
      <c r="AI93" s="89"/>
      <c r="AJ93" s="89"/>
      <c r="AK93" s="106"/>
      <c r="AL93" s="213"/>
      <c r="AM93" s="109"/>
      <c r="AN93" s="109"/>
      <c r="AO93" s="214"/>
      <c r="AP93" s="103"/>
      <c r="AQ93" s="89"/>
      <c r="AR93" s="89"/>
      <c r="AS93" s="89"/>
      <c r="AT93" s="106"/>
      <c r="AU93" s="213"/>
      <c r="AV93" s="109"/>
      <c r="AW93" s="109"/>
      <c r="AX93" s="214"/>
      <c r="AY93" s="103"/>
      <c r="AZ93" s="89"/>
      <c r="BA93" s="89"/>
      <c r="BB93" s="106"/>
      <c r="BC93" s="213"/>
      <c r="BD93" s="109"/>
      <c r="BE93" s="109"/>
      <c r="BF93" s="109"/>
      <c r="BG93" s="214"/>
      <c r="BH93" s="103"/>
      <c r="BI93" s="89"/>
      <c r="BJ93" s="89"/>
      <c r="BK93" s="89"/>
      <c r="BL93" s="99"/>
    </row>
    <row r="94" spans="1:64" ht="12.75" customHeight="1" x14ac:dyDescent="0.3">
      <c r="A94" s="133" t="s">
        <v>268</v>
      </c>
      <c r="B94" s="139" t="s">
        <v>247</v>
      </c>
      <c r="C94" s="213"/>
      <c r="D94" s="109"/>
      <c r="E94" s="109"/>
      <c r="F94" s="109"/>
      <c r="G94" s="214"/>
      <c r="H94" s="103"/>
      <c r="I94" s="89"/>
      <c r="J94" s="89"/>
      <c r="K94" s="106"/>
      <c r="L94" s="213"/>
      <c r="M94" s="109"/>
      <c r="N94" s="109"/>
      <c r="O94" s="214"/>
      <c r="P94" s="103"/>
      <c r="Q94" s="89"/>
      <c r="R94" s="89"/>
      <c r="S94" s="106"/>
      <c r="T94" s="213"/>
      <c r="U94" s="109"/>
      <c r="V94" s="109"/>
      <c r="W94" s="109"/>
      <c r="X94" s="214"/>
      <c r="Y94" s="103"/>
      <c r="Z94" s="89"/>
      <c r="AA94" s="89"/>
      <c r="AB94" s="106"/>
      <c r="AC94" s="213"/>
      <c r="AD94" s="109"/>
      <c r="AE94" s="109"/>
      <c r="AF94" s="109"/>
      <c r="AG94" s="214"/>
      <c r="AH94" s="103"/>
      <c r="AI94" s="89"/>
      <c r="AJ94" s="89"/>
      <c r="AK94" s="106"/>
      <c r="AL94" s="213"/>
      <c r="AM94" s="109"/>
      <c r="AN94" s="109"/>
      <c r="AO94" s="214"/>
      <c r="AP94" s="103"/>
      <c r="AQ94" s="89"/>
      <c r="AR94" s="89"/>
      <c r="AS94" s="89"/>
      <c r="AT94" s="106"/>
      <c r="AU94" s="213"/>
      <c r="AV94" s="109"/>
      <c r="AW94" s="109"/>
      <c r="AX94" s="214"/>
      <c r="AY94" s="103"/>
      <c r="AZ94" s="89"/>
      <c r="BA94" s="89"/>
      <c r="BB94" s="106"/>
      <c r="BC94" s="213"/>
      <c r="BD94" s="109"/>
      <c r="BE94" s="109"/>
      <c r="BF94" s="109"/>
      <c r="BG94" s="214"/>
      <c r="BH94" s="103"/>
      <c r="BI94" s="89"/>
      <c r="BJ94" s="89"/>
      <c r="BK94" s="89"/>
      <c r="BL94" s="99"/>
    </row>
    <row r="95" spans="1:64" ht="12.75" customHeight="1" x14ac:dyDescent="0.3">
      <c r="A95" s="138" t="s">
        <v>280</v>
      </c>
      <c r="B95" s="141" t="s">
        <v>281</v>
      </c>
      <c r="C95" s="213"/>
      <c r="D95" s="109"/>
      <c r="E95" s="109"/>
      <c r="F95" s="109"/>
      <c r="G95" s="214"/>
      <c r="H95" s="103"/>
      <c r="I95" s="89"/>
      <c r="J95" s="89"/>
      <c r="K95" s="106"/>
      <c r="L95" s="213"/>
      <c r="M95" s="109"/>
      <c r="N95" s="109"/>
      <c r="O95" s="214"/>
      <c r="P95" s="103"/>
      <c r="Q95" s="89"/>
      <c r="R95" s="89"/>
      <c r="S95" s="106"/>
      <c r="T95" s="213"/>
      <c r="U95" s="109"/>
      <c r="V95" s="109"/>
      <c r="W95" s="109"/>
      <c r="X95" s="214"/>
      <c r="Y95" s="103"/>
      <c r="Z95" s="89"/>
      <c r="AA95" s="89"/>
      <c r="AB95" s="106"/>
      <c r="AC95" s="213"/>
      <c r="AD95" s="109"/>
      <c r="AE95" s="109"/>
      <c r="AF95" s="109"/>
      <c r="AG95" s="214"/>
      <c r="AH95" s="103"/>
      <c r="AI95" s="89"/>
      <c r="AJ95" s="89"/>
      <c r="AK95" s="106"/>
      <c r="AL95" s="213"/>
      <c r="AM95" s="109"/>
      <c r="AN95" s="109"/>
      <c r="AO95" s="214"/>
      <c r="AP95" s="103"/>
      <c r="AQ95" s="89"/>
      <c r="AR95" s="89"/>
      <c r="AS95" s="89"/>
      <c r="AT95" s="106"/>
      <c r="AU95" s="213"/>
      <c r="AV95" s="109"/>
      <c r="AW95" s="109"/>
      <c r="AX95" s="214"/>
      <c r="AY95" s="103"/>
      <c r="AZ95" s="89"/>
      <c r="BA95" s="89"/>
      <c r="BB95" s="106"/>
      <c r="BC95" s="213"/>
      <c r="BD95" s="109"/>
      <c r="BE95" s="109"/>
      <c r="BF95" s="109"/>
      <c r="BG95" s="214"/>
      <c r="BH95" s="103"/>
      <c r="BI95" s="89"/>
      <c r="BJ95" s="89"/>
      <c r="BK95" s="89"/>
      <c r="BL95" s="99"/>
    </row>
    <row r="96" spans="1:64" ht="12.75" customHeight="1" x14ac:dyDescent="0.3">
      <c r="A96" s="133" t="s">
        <v>290</v>
      </c>
      <c r="B96" s="139" t="s">
        <v>291</v>
      </c>
      <c r="C96" s="213"/>
      <c r="D96" s="109"/>
      <c r="E96" s="109"/>
      <c r="F96" s="109"/>
      <c r="G96" s="214"/>
      <c r="H96" s="103"/>
      <c r="I96" s="89"/>
      <c r="J96" s="89"/>
      <c r="K96" s="106"/>
      <c r="L96" s="213"/>
      <c r="M96" s="109"/>
      <c r="N96" s="109"/>
      <c r="O96" s="214"/>
      <c r="P96" s="103"/>
      <c r="Q96" s="89"/>
      <c r="R96" s="89"/>
      <c r="S96" s="106"/>
      <c r="T96" s="213"/>
      <c r="U96" s="109"/>
      <c r="V96" s="109"/>
      <c r="W96" s="109"/>
      <c r="X96" s="214"/>
      <c r="Y96" s="103"/>
      <c r="Z96" s="89"/>
      <c r="AA96" s="89"/>
      <c r="AB96" s="106"/>
      <c r="AC96" s="213"/>
      <c r="AD96" s="109"/>
      <c r="AE96" s="109"/>
      <c r="AF96" s="109"/>
      <c r="AG96" s="214"/>
      <c r="AH96" s="103"/>
      <c r="AI96" s="89"/>
      <c r="AJ96" s="89"/>
      <c r="AK96" s="106"/>
      <c r="AL96" s="213"/>
      <c r="AM96" s="109"/>
      <c r="AN96" s="109"/>
      <c r="AO96" s="214"/>
      <c r="AP96" s="103"/>
      <c r="AQ96" s="89"/>
      <c r="AR96" s="89"/>
      <c r="AS96" s="89"/>
      <c r="AT96" s="106"/>
      <c r="AU96" s="213"/>
      <c r="AV96" s="109"/>
      <c r="AW96" s="109"/>
      <c r="AX96" s="214"/>
      <c r="AY96" s="103"/>
      <c r="AZ96" s="89"/>
      <c r="BA96" s="89"/>
      <c r="BB96" s="106"/>
      <c r="BC96" s="213"/>
      <c r="BD96" s="109"/>
      <c r="BE96" s="109"/>
      <c r="BF96" s="109"/>
      <c r="BG96" s="214"/>
      <c r="BH96" s="103"/>
      <c r="BI96" s="89"/>
      <c r="BJ96" s="89"/>
      <c r="BK96" s="89"/>
      <c r="BL96" s="99"/>
    </row>
    <row r="97" spans="1:64" x14ac:dyDescent="0.3">
      <c r="A97" s="133" t="s">
        <v>290</v>
      </c>
      <c r="B97" s="139" t="s">
        <v>700</v>
      </c>
      <c r="C97" s="213"/>
      <c r="D97" s="109"/>
      <c r="E97" s="109"/>
      <c r="F97" s="109"/>
      <c r="G97" s="214"/>
      <c r="H97" s="103"/>
      <c r="I97" s="89"/>
      <c r="J97" s="89"/>
      <c r="K97" s="106"/>
      <c r="L97" s="213"/>
      <c r="M97" s="109"/>
      <c r="N97" s="109"/>
      <c r="O97" s="214"/>
      <c r="P97" s="103"/>
      <c r="Q97" s="89"/>
      <c r="R97" s="89"/>
      <c r="S97" s="106"/>
      <c r="T97" s="213"/>
      <c r="U97" s="109"/>
      <c r="V97" s="109"/>
      <c r="W97" s="109"/>
      <c r="X97" s="214"/>
      <c r="Y97" s="103"/>
      <c r="Z97" s="89"/>
      <c r="AA97" s="89"/>
      <c r="AB97" s="106"/>
      <c r="AC97" s="213"/>
      <c r="AD97" s="109"/>
      <c r="AE97" s="109"/>
      <c r="AF97" s="109"/>
      <c r="AG97" s="214"/>
      <c r="AH97" s="103"/>
      <c r="AI97" s="89"/>
      <c r="AJ97" s="89"/>
      <c r="AK97" s="106"/>
      <c r="AL97" s="213"/>
      <c r="AM97" s="109"/>
      <c r="AN97" s="109"/>
      <c r="AO97" s="214"/>
      <c r="AP97" s="103"/>
      <c r="AQ97" s="89"/>
      <c r="AR97" s="89"/>
      <c r="AS97" s="89"/>
      <c r="AT97" s="106"/>
      <c r="AU97" s="213"/>
      <c r="AV97" s="109"/>
      <c r="AW97" s="109"/>
      <c r="AX97" s="214"/>
      <c r="AY97" s="103"/>
      <c r="AZ97" s="89"/>
      <c r="BA97" s="89"/>
      <c r="BB97" s="106"/>
      <c r="BC97" s="213"/>
      <c r="BD97" s="109"/>
      <c r="BE97" s="109"/>
      <c r="BF97" s="109"/>
      <c r="BG97" s="214"/>
      <c r="BH97" s="103"/>
      <c r="BI97" s="89"/>
      <c r="BJ97" s="89"/>
      <c r="BK97" s="89"/>
      <c r="BL97" s="99"/>
    </row>
    <row r="98" spans="1:64" ht="12.75" customHeight="1" x14ac:dyDescent="0.3">
      <c r="A98" s="163" t="s">
        <v>294</v>
      </c>
      <c r="B98" s="164" t="s">
        <v>295</v>
      </c>
      <c r="C98" s="213"/>
      <c r="D98" s="109"/>
      <c r="E98" s="109"/>
      <c r="F98" s="109"/>
      <c r="G98" s="214"/>
      <c r="H98" s="103"/>
      <c r="I98" s="89"/>
      <c r="J98" s="89"/>
      <c r="K98" s="106"/>
      <c r="L98" s="213"/>
      <c r="M98" s="109"/>
      <c r="N98" s="109"/>
      <c r="O98" s="214"/>
      <c r="P98" s="103"/>
      <c r="Q98" s="89"/>
      <c r="R98" s="89"/>
      <c r="S98" s="106"/>
      <c r="T98" s="213"/>
      <c r="U98" s="109"/>
      <c r="V98" s="109"/>
      <c r="W98" s="109"/>
      <c r="X98" s="214"/>
      <c r="Y98" s="103"/>
      <c r="Z98" s="89"/>
      <c r="AA98" s="89"/>
      <c r="AB98" s="106"/>
      <c r="AC98" s="213"/>
      <c r="AD98" s="109"/>
      <c r="AE98" s="109"/>
      <c r="AF98" s="109"/>
      <c r="AG98" s="214"/>
      <c r="AH98" s="103"/>
      <c r="AI98" s="89"/>
      <c r="AJ98" s="89"/>
      <c r="AK98" s="106"/>
      <c r="AL98" s="213"/>
      <c r="AM98" s="109"/>
      <c r="AN98" s="109"/>
      <c r="AO98" s="214"/>
      <c r="AP98" s="103"/>
      <c r="AQ98" s="89"/>
      <c r="AR98" s="89"/>
      <c r="AS98" s="89"/>
      <c r="AT98" s="106"/>
      <c r="AU98" s="213"/>
      <c r="AV98" s="109"/>
      <c r="AW98" s="109"/>
      <c r="AX98" s="214"/>
      <c r="AY98" s="103"/>
      <c r="AZ98" s="89"/>
      <c r="BA98" s="89"/>
      <c r="BB98" s="106"/>
      <c r="BC98" s="213"/>
      <c r="BD98" s="109"/>
      <c r="BE98" s="109"/>
      <c r="BF98" s="109"/>
      <c r="BG98" s="214"/>
      <c r="BH98" s="103"/>
      <c r="BI98" s="89"/>
      <c r="BJ98" s="89"/>
      <c r="BK98" s="89"/>
      <c r="BL98" s="99"/>
    </row>
    <row r="99" spans="1:64" x14ac:dyDescent="0.3">
      <c r="A99" s="162" t="s">
        <v>268</v>
      </c>
      <c r="B99" s="165" t="s">
        <v>247</v>
      </c>
      <c r="C99" s="213"/>
      <c r="D99" s="109"/>
      <c r="E99" s="109"/>
      <c r="F99" s="109"/>
      <c r="G99" s="214"/>
      <c r="H99" s="103"/>
      <c r="I99" s="89"/>
      <c r="J99" s="89"/>
      <c r="K99" s="106"/>
      <c r="L99" s="213"/>
      <c r="M99" s="109"/>
      <c r="N99" s="109"/>
      <c r="O99" s="214"/>
      <c r="P99" s="103"/>
      <c r="Q99" s="89"/>
      <c r="R99" s="89"/>
      <c r="S99" s="106"/>
      <c r="T99" s="213"/>
      <c r="U99" s="109"/>
      <c r="V99" s="109"/>
      <c r="W99" s="109"/>
      <c r="X99" s="214"/>
      <c r="Y99" s="103"/>
      <c r="Z99" s="89"/>
      <c r="AA99" s="89"/>
      <c r="AB99" s="106"/>
      <c r="AC99" s="213"/>
      <c r="AD99" s="109"/>
      <c r="AE99" s="109"/>
      <c r="AF99" s="109"/>
      <c r="AG99" s="214"/>
      <c r="AH99" s="103"/>
      <c r="AI99" s="89"/>
      <c r="AJ99" s="89"/>
      <c r="AK99" s="106"/>
      <c r="AL99" s="213"/>
      <c r="AM99" s="109"/>
      <c r="AN99" s="109"/>
      <c r="AO99" s="214"/>
      <c r="AP99" s="103"/>
      <c r="AQ99" s="89"/>
      <c r="AR99" s="89"/>
      <c r="AS99" s="89"/>
      <c r="AT99" s="106"/>
      <c r="AU99" s="213"/>
      <c r="AV99" s="109"/>
      <c r="AW99" s="109"/>
      <c r="AX99" s="214"/>
      <c r="AY99" s="103"/>
      <c r="AZ99" s="89"/>
      <c r="BA99" s="89"/>
      <c r="BB99" s="106"/>
      <c r="BC99" s="213"/>
      <c r="BD99" s="109"/>
      <c r="BE99" s="109"/>
      <c r="BF99" s="109"/>
      <c r="BG99" s="214"/>
      <c r="BH99" s="103"/>
      <c r="BI99" s="89"/>
      <c r="BJ99" s="89"/>
      <c r="BK99" s="89"/>
      <c r="BL99" s="99"/>
    </row>
    <row r="100" spans="1:64" x14ac:dyDescent="0.3">
      <c r="A100" s="138" t="s">
        <v>280</v>
      </c>
      <c r="B100" s="141" t="s">
        <v>281</v>
      </c>
      <c r="C100" s="213"/>
      <c r="D100" s="109"/>
      <c r="E100" s="109"/>
      <c r="F100" s="109"/>
      <c r="G100" s="214"/>
      <c r="H100" s="103"/>
      <c r="I100" s="89"/>
      <c r="J100" s="89"/>
      <c r="K100" s="106"/>
      <c r="L100" s="213"/>
      <c r="M100" s="109"/>
      <c r="N100" s="109"/>
      <c r="O100" s="214"/>
      <c r="P100" s="103"/>
      <c r="Q100" s="89"/>
      <c r="R100" s="89"/>
      <c r="S100" s="106"/>
      <c r="T100" s="213"/>
      <c r="U100" s="109"/>
      <c r="V100" s="109"/>
      <c r="W100" s="109"/>
      <c r="X100" s="214"/>
      <c r="Y100" s="103"/>
      <c r="Z100" s="89"/>
      <c r="AA100" s="89"/>
      <c r="AB100" s="106"/>
      <c r="AC100" s="213"/>
      <c r="AD100" s="109"/>
      <c r="AE100" s="109"/>
      <c r="AF100" s="109"/>
      <c r="AG100" s="214"/>
      <c r="AH100" s="103"/>
      <c r="AI100" s="89"/>
      <c r="AJ100" s="89"/>
      <c r="AK100" s="106"/>
      <c r="AL100" s="213"/>
      <c r="AM100" s="109"/>
      <c r="AN100" s="109"/>
      <c r="AO100" s="214"/>
      <c r="AP100" s="103"/>
      <c r="AQ100" s="89"/>
      <c r="AR100" s="89"/>
      <c r="AS100" s="89"/>
      <c r="AT100" s="106"/>
      <c r="AU100" s="213"/>
      <c r="AV100" s="109"/>
      <c r="AW100" s="109"/>
      <c r="AX100" s="214"/>
      <c r="AY100" s="103"/>
      <c r="AZ100" s="89"/>
      <c r="BA100" s="89"/>
      <c r="BB100" s="106"/>
      <c r="BC100" s="213"/>
      <c r="BD100" s="109"/>
      <c r="BE100" s="109"/>
      <c r="BF100" s="109"/>
      <c r="BG100" s="214"/>
      <c r="BH100" s="103"/>
      <c r="BI100" s="89"/>
      <c r="BJ100" s="89"/>
      <c r="BK100" s="89"/>
      <c r="BL100" s="99"/>
    </row>
    <row r="101" spans="1:64" x14ac:dyDescent="0.3">
      <c r="A101" s="133" t="s">
        <v>290</v>
      </c>
      <c r="B101" s="139" t="s">
        <v>291</v>
      </c>
      <c r="C101" s="213"/>
      <c r="D101" s="109"/>
      <c r="E101" s="109"/>
      <c r="F101" s="109"/>
      <c r="G101" s="214"/>
      <c r="H101" s="103"/>
      <c r="I101" s="89"/>
      <c r="J101" s="89"/>
      <c r="K101" s="106"/>
      <c r="L101" s="213"/>
      <c r="M101" s="109"/>
      <c r="N101" s="109"/>
      <c r="O101" s="214"/>
      <c r="P101" s="103"/>
      <c r="Q101" s="89"/>
      <c r="R101" s="89"/>
      <c r="S101" s="106"/>
      <c r="T101" s="213"/>
      <c r="U101" s="109"/>
      <c r="V101" s="109"/>
      <c r="W101" s="109"/>
      <c r="X101" s="214"/>
      <c r="Y101" s="103"/>
      <c r="Z101" s="89"/>
      <c r="AA101" s="89"/>
      <c r="AB101" s="106"/>
      <c r="AC101" s="213"/>
      <c r="AD101" s="109"/>
      <c r="AE101" s="109"/>
      <c r="AF101" s="109"/>
      <c r="AG101" s="214"/>
      <c r="AH101" s="103"/>
      <c r="AI101" s="89"/>
      <c r="AJ101" s="89"/>
      <c r="AK101" s="106"/>
      <c r="AL101" s="213"/>
      <c r="AM101" s="109"/>
      <c r="AN101" s="109"/>
      <c r="AO101" s="214"/>
      <c r="AP101" s="103"/>
      <c r="AQ101" s="89"/>
      <c r="AR101" s="89"/>
      <c r="AS101" s="89"/>
      <c r="AT101" s="106"/>
      <c r="AU101" s="213"/>
      <c r="AV101" s="109"/>
      <c r="AW101" s="109"/>
      <c r="AX101" s="214"/>
      <c r="AY101" s="103"/>
      <c r="AZ101" s="89"/>
      <c r="BA101" s="89"/>
      <c r="BB101" s="106"/>
      <c r="BC101" s="213"/>
      <c r="BD101" s="109"/>
      <c r="BE101" s="109"/>
      <c r="BF101" s="109"/>
      <c r="BG101" s="214"/>
      <c r="BH101" s="103"/>
      <c r="BI101" s="89"/>
      <c r="BJ101" s="89"/>
      <c r="BK101" s="89"/>
      <c r="BL101" s="99"/>
    </row>
    <row r="102" spans="1:64" x14ac:dyDescent="0.3">
      <c r="A102" s="133" t="s">
        <v>290</v>
      </c>
      <c r="B102" s="139" t="s">
        <v>700</v>
      </c>
      <c r="C102" s="213"/>
      <c r="D102" s="109"/>
      <c r="E102" s="109"/>
      <c r="F102" s="109"/>
      <c r="G102" s="214"/>
      <c r="H102" s="103"/>
      <c r="I102" s="89"/>
      <c r="J102" s="89"/>
      <c r="K102" s="106"/>
      <c r="L102" s="213"/>
      <c r="M102" s="109"/>
      <c r="N102" s="109"/>
      <c r="O102" s="214"/>
      <c r="P102" s="103"/>
      <c r="Q102" s="89"/>
      <c r="R102" s="89"/>
      <c r="S102" s="106"/>
      <c r="T102" s="213"/>
      <c r="U102" s="109"/>
      <c r="V102" s="109"/>
      <c r="W102" s="109"/>
      <c r="X102" s="214"/>
      <c r="Y102" s="103"/>
      <c r="Z102" s="89"/>
      <c r="AA102" s="89"/>
      <c r="AB102" s="106"/>
      <c r="AC102" s="213"/>
      <c r="AD102" s="109"/>
      <c r="AE102" s="109"/>
      <c r="AF102" s="109"/>
      <c r="AG102" s="214"/>
      <c r="AH102" s="103"/>
      <c r="AI102" s="89"/>
      <c r="AJ102" s="89"/>
      <c r="AK102" s="106"/>
      <c r="AL102" s="213"/>
      <c r="AM102" s="109"/>
      <c r="AN102" s="109"/>
      <c r="AO102" s="214"/>
      <c r="AP102" s="103"/>
      <c r="AQ102" s="89"/>
      <c r="AR102" s="89"/>
      <c r="AS102" s="89"/>
      <c r="AT102" s="106"/>
      <c r="AU102" s="213"/>
      <c r="AV102" s="109"/>
      <c r="AW102" s="109"/>
      <c r="AX102" s="214"/>
      <c r="AY102" s="103"/>
      <c r="AZ102" s="89"/>
      <c r="BA102" s="89"/>
      <c r="BB102" s="106"/>
      <c r="BC102" s="213"/>
      <c r="BD102" s="109"/>
      <c r="BE102" s="109"/>
      <c r="BF102" s="109"/>
      <c r="BG102" s="214"/>
      <c r="BH102" s="103"/>
      <c r="BI102" s="89"/>
      <c r="BJ102" s="89"/>
      <c r="BK102" s="89"/>
      <c r="BL102" s="99"/>
    </row>
    <row r="103" spans="1:64" ht="12.75" customHeight="1" x14ac:dyDescent="0.3">
      <c r="A103" s="130" t="s">
        <v>308</v>
      </c>
      <c r="B103" s="131" t="s">
        <v>309</v>
      </c>
      <c r="C103" s="213"/>
      <c r="D103" s="109"/>
      <c r="E103" s="109"/>
      <c r="F103" s="109"/>
      <c r="G103" s="214"/>
      <c r="H103" s="103"/>
      <c r="I103" s="89"/>
      <c r="J103" s="89"/>
      <c r="K103" s="106"/>
      <c r="L103" s="213"/>
      <c r="M103" s="109"/>
      <c r="N103" s="109"/>
      <c r="O103" s="214"/>
      <c r="P103" s="103"/>
      <c r="Q103" s="89"/>
      <c r="R103" s="89"/>
      <c r="S103" s="106"/>
      <c r="T103" s="213"/>
      <c r="U103" s="109"/>
      <c r="V103" s="109"/>
      <c r="W103" s="109"/>
      <c r="X103" s="214"/>
      <c r="Y103" s="103"/>
      <c r="Z103" s="89"/>
      <c r="AA103" s="89"/>
      <c r="AB103" s="106"/>
      <c r="AC103" s="213"/>
      <c r="AD103" s="109"/>
      <c r="AE103" s="109"/>
      <c r="AF103" s="109"/>
      <c r="AG103" s="214"/>
      <c r="AH103" s="103"/>
      <c r="AI103" s="89"/>
      <c r="AJ103" s="89"/>
      <c r="AK103" s="106"/>
      <c r="AL103" s="213"/>
      <c r="AM103" s="109"/>
      <c r="AN103" s="109"/>
      <c r="AO103" s="214"/>
      <c r="AP103" s="103"/>
      <c r="AQ103" s="89"/>
      <c r="AR103" s="89"/>
      <c r="AS103" s="89"/>
      <c r="AT103" s="106"/>
      <c r="AU103" s="213"/>
      <c r="AV103" s="109"/>
      <c r="AW103" s="109"/>
      <c r="AX103" s="214"/>
      <c r="AY103" s="103"/>
      <c r="AZ103" s="89"/>
      <c r="BA103" s="89"/>
      <c r="BB103" s="106"/>
      <c r="BC103" s="213"/>
      <c r="BD103" s="109"/>
      <c r="BE103" s="109"/>
      <c r="BF103" s="109"/>
      <c r="BG103" s="214"/>
      <c r="BH103" s="103"/>
      <c r="BI103" s="89"/>
      <c r="BJ103" s="89"/>
      <c r="BK103" s="89"/>
      <c r="BL103" s="99"/>
    </row>
    <row r="104" spans="1:64" ht="12.75" customHeight="1" x14ac:dyDescent="0.3">
      <c r="A104" s="133" t="s">
        <v>268</v>
      </c>
      <c r="B104" s="139" t="s">
        <v>247</v>
      </c>
      <c r="C104" s="213"/>
      <c r="D104" s="109"/>
      <c r="E104" s="109"/>
      <c r="F104" s="109"/>
      <c r="G104" s="214"/>
      <c r="H104" s="103"/>
      <c r="I104" s="89"/>
      <c r="J104" s="89"/>
      <c r="K104" s="106"/>
      <c r="L104" s="213"/>
      <c r="M104" s="109"/>
      <c r="N104" s="109"/>
      <c r="O104" s="214"/>
      <c r="P104" s="103"/>
      <c r="Q104" s="89"/>
      <c r="R104" s="89"/>
      <c r="S104" s="106"/>
      <c r="T104" s="213"/>
      <c r="U104" s="109"/>
      <c r="V104" s="109"/>
      <c r="W104" s="109"/>
      <c r="X104" s="214"/>
      <c r="Y104" s="103"/>
      <c r="Z104" s="89"/>
      <c r="AA104" s="89"/>
      <c r="AB104" s="106"/>
      <c r="AC104" s="213"/>
      <c r="AD104" s="109"/>
      <c r="AE104" s="109"/>
      <c r="AF104" s="109"/>
      <c r="AG104" s="214"/>
      <c r="AH104" s="103"/>
      <c r="AI104" s="89"/>
      <c r="AJ104" s="89"/>
      <c r="AK104" s="106"/>
      <c r="AL104" s="213"/>
      <c r="AM104" s="109"/>
      <c r="AN104" s="109"/>
      <c r="AO104" s="214"/>
      <c r="AP104" s="103"/>
      <c r="AQ104" s="89"/>
      <c r="AR104" s="89"/>
      <c r="AS104" s="89"/>
      <c r="AT104" s="106"/>
      <c r="AU104" s="213"/>
      <c r="AV104" s="109"/>
      <c r="AW104" s="109"/>
      <c r="AX104" s="214"/>
      <c r="AY104" s="103"/>
      <c r="AZ104" s="89"/>
      <c r="BA104" s="89"/>
      <c r="BB104" s="106"/>
      <c r="BC104" s="213"/>
      <c r="BD104" s="109"/>
      <c r="BE104" s="109"/>
      <c r="BF104" s="109"/>
      <c r="BG104" s="214"/>
      <c r="BH104" s="103"/>
      <c r="BI104" s="89"/>
      <c r="BJ104" s="89"/>
      <c r="BK104" s="89"/>
      <c r="BL104" s="99"/>
    </row>
    <row r="105" spans="1:64" x14ac:dyDescent="0.3">
      <c r="A105" s="138" t="s">
        <v>280</v>
      </c>
      <c r="B105" s="141" t="s">
        <v>281</v>
      </c>
      <c r="C105" s="213"/>
      <c r="D105" s="109"/>
      <c r="E105" s="109"/>
      <c r="F105" s="109"/>
      <c r="G105" s="214"/>
      <c r="H105" s="103"/>
      <c r="I105" s="89"/>
      <c r="J105" s="89"/>
      <c r="K105" s="106"/>
      <c r="L105" s="213"/>
      <c r="M105" s="109"/>
      <c r="N105" s="109"/>
      <c r="O105" s="214"/>
      <c r="P105" s="103"/>
      <c r="Q105" s="89"/>
      <c r="R105" s="89"/>
      <c r="S105" s="106"/>
      <c r="T105" s="213"/>
      <c r="U105" s="109"/>
      <c r="V105" s="109"/>
      <c r="W105" s="109"/>
      <c r="X105" s="214"/>
      <c r="Y105" s="103"/>
      <c r="Z105" s="89"/>
      <c r="AA105" s="89"/>
      <c r="AB105" s="106"/>
      <c r="AC105" s="213"/>
      <c r="AD105" s="109"/>
      <c r="AE105" s="109"/>
      <c r="AF105" s="109"/>
      <c r="AG105" s="214"/>
      <c r="AH105" s="103"/>
      <c r="AI105" s="89"/>
      <c r="AJ105" s="89"/>
      <c r="AK105" s="106"/>
      <c r="AL105" s="213"/>
      <c r="AM105" s="109"/>
      <c r="AN105" s="109"/>
      <c r="AO105" s="214"/>
      <c r="AP105" s="103"/>
      <c r="AQ105" s="89"/>
      <c r="AR105" s="89"/>
      <c r="AS105" s="89"/>
      <c r="AT105" s="106"/>
      <c r="AU105" s="213"/>
      <c r="AV105" s="109"/>
      <c r="AW105" s="109"/>
      <c r="AX105" s="214"/>
      <c r="AY105" s="103"/>
      <c r="AZ105" s="89"/>
      <c r="BA105" s="89"/>
      <c r="BB105" s="106"/>
      <c r="BC105" s="213"/>
      <c r="BD105" s="109"/>
      <c r="BE105" s="109"/>
      <c r="BF105" s="109"/>
      <c r="BG105" s="214"/>
      <c r="BH105" s="103"/>
      <c r="BI105" s="89"/>
      <c r="BJ105" s="89"/>
      <c r="BK105" s="89"/>
      <c r="BL105" s="99"/>
    </row>
    <row r="106" spans="1:64" x14ac:dyDescent="0.3">
      <c r="A106" s="133" t="s">
        <v>290</v>
      </c>
      <c r="B106" s="139" t="s">
        <v>291</v>
      </c>
      <c r="C106" s="213"/>
      <c r="D106" s="109"/>
      <c r="E106" s="109"/>
      <c r="F106" s="109"/>
      <c r="G106" s="214"/>
      <c r="H106" s="103"/>
      <c r="I106" s="89"/>
      <c r="J106" s="89"/>
      <c r="K106" s="106"/>
      <c r="L106" s="213"/>
      <c r="M106" s="109"/>
      <c r="N106" s="109"/>
      <c r="O106" s="214"/>
      <c r="P106" s="103"/>
      <c r="Q106" s="89"/>
      <c r="R106" s="89"/>
      <c r="S106" s="106"/>
      <c r="T106" s="213"/>
      <c r="U106" s="109"/>
      <c r="V106" s="109"/>
      <c r="W106" s="109"/>
      <c r="X106" s="214"/>
      <c r="Y106" s="103"/>
      <c r="Z106" s="89"/>
      <c r="AA106" s="89"/>
      <c r="AB106" s="106"/>
      <c r="AC106" s="213"/>
      <c r="AD106" s="109"/>
      <c r="AE106" s="109"/>
      <c r="AF106" s="109"/>
      <c r="AG106" s="214"/>
      <c r="AH106" s="103"/>
      <c r="AI106" s="89"/>
      <c r="AJ106" s="89"/>
      <c r="AK106" s="106"/>
      <c r="AL106" s="213"/>
      <c r="AM106" s="109"/>
      <c r="AN106" s="109"/>
      <c r="AO106" s="214"/>
      <c r="AP106" s="103"/>
      <c r="AQ106" s="89"/>
      <c r="AR106" s="89"/>
      <c r="AS106" s="89"/>
      <c r="AT106" s="106"/>
      <c r="AU106" s="213"/>
      <c r="AV106" s="109"/>
      <c r="AW106" s="109"/>
      <c r="AX106" s="214"/>
      <c r="AY106" s="103"/>
      <c r="AZ106" s="89"/>
      <c r="BA106" s="89"/>
      <c r="BB106" s="106"/>
      <c r="BC106" s="213"/>
      <c r="BD106" s="109"/>
      <c r="BE106" s="109"/>
      <c r="BF106" s="109"/>
      <c r="BG106" s="214"/>
      <c r="BH106" s="103"/>
      <c r="BI106" s="89"/>
      <c r="BJ106" s="89"/>
      <c r="BK106" s="89"/>
      <c r="BL106" s="99"/>
    </row>
    <row r="107" spans="1:64" x14ac:dyDescent="0.3">
      <c r="A107" s="133" t="s">
        <v>290</v>
      </c>
      <c r="B107" s="139" t="s">
        <v>700</v>
      </c>
      <c r="C107" s="213"/>
      <c r="D107" s="109"/>
      <c r="E107" s="109"/>
      <c r="F107" s="109"/>
      <c r="G107" s="214"/>
      <c r="H107" s="103"/>
      <c r="I107" s="89"/>
      <c r="J107" s="89"/>
      <c r="K107" s="106"/>
      <c r="L107" s="213"/>
      <c r="M107" s="109"/>
      <c r="N107" s="109"/>
      <c r="O107" s="214"/>
      <c r="P107" s="103"/>
      <c r="Q107" s="89"/>
      <c r="R107" s="89"/>
      <c r="S107" s="106"/>
      <c r="T107" s="213"/>
      <c r="U107" s="109"/>
      <c r="V107" s="109"/>
      <c r="W107" s="109"/>
      <c r="X107" s="214"/>
      <c r="Y107" s="103"/>
      <c r="Z107" s="89"/>
      <c r="AA107" s="89"/>
      <c r="AB107" s="106"/>
      <c r="AC107" s="213"/>
      <c r="AD107" s="109"/>
      <c r="AE107" s="109"/>
      <c r="AF107" s="109"/>
      <c r="AG107" s="214"/>
      <c r="AH107" s="103"/>
      <c r="AI107" s="89"/>
      <c r="AJ107" s="89"/>
      <c r="AK107" s="106"/>
      <c r="AL107" s="213"/>
      <c r="AM107" s="109"/>
      <c r="AN107" s="109"/>
      <c r="AO107" s="214"/>
      <c r="AP107" s="103"/>
      <c r="AQ107" s="89"/>
      <c r="AR107" s="89"/>
      <c r="AS107" s="89"/>
      <c r="AT107" s="106"/>
      <c r="AU107" s="213"/>
      <c r="AV107" s="109"/>
      <c r="AW107" s="109"/>
      <c r="AX107" s="214"/>
      <c r="AY107" s="103"/>
      <c r="AZ107" s="89"/>
      <c r="BA107" s="89"/>
      <c r="BB107" s="106"/>
      <c r="BC107" s="213"/>
      <c r="BD107" s="109"/>
      <c r="BE107" s="109"/>
      <c r="BF107" s="109"/>
      <c r="BG107" s="214"/>
      <c r="BH107" s="103"/>
      <c r="BI107" s="89"/>
      <c r="BJ107" s="89"/>
      <c r="BK107" s="89"/>
      <c r="BL107" s="99"/>
    </row>
    <row r="108" spans="1:64" ht="12.75" customHeight="1" x14ac:dyDescent="0.3">
      <c r="A108" s="130" t="s">
        <v>314</v>
      </c>
      <c r="B108" s="131" t="s">
        <v>315</v>
      </c>
      <c r="C108" s="213"/>
      <c r="D108" s="109"/>
      <c r="E108" s="109"/>
      <c r="F108" s="109"/>
      <c r="G108" s="214"/>
      <c r="H108" s="103"/>
      <c r="I108" s="89"/>
      <c r="J108" s="89"/>
      <c r="K108" s="106"/>
      <c r="L108" s="213"/>
      <c r="M108" s="109"/>
      <c r="N108" s="109"/>
      <c r="O108" s="214"/>
      <c r="P108" s="103"/>
      <c r="Q108" s="89"/>
      <c r="R108" s="89"/>
      <c r="S108" s="106"/>
      <c r="T108" s="213"/>
      <c r="U108" s="109"/>
      <c r="V108" s="109"/>
      <c r="W108" s="109"/>
      <c r="X108" s="214"/>
      <c r="Y108" s="103"/>
      <c r="Z108" s="89"/>
      <c r="AA108" s="89"/>
      <c r="AB108" s="106"/>
      <c r="AC108" s="213"/>
      <c r="AD108" s="109"/>
      <c r="AE108" s="109"/>
      <c r="AF108" s="109"/>
      <c r="AG108" s="214"/>
      <c r="AH108" s="103"/>
      <c r="AI108" s="89"/>
      <c r="AJ108" s="89"/>
      <c r="AK108" s="106"/>
      <c r="AL108" s="213"/>
      <c r="AM108" s="109"/>
      <c r="AN108" s="109"/>
      <c r="AO108" s="214"/>
      <c r="AP108" s="103"/>
      <c r="AQ108" s="89"/>
      <c r="AR108" s="89"/>
      <c r="AS108" s="89"/>
      <c r="AT108" s="106"/>
      <c r="AU108" s="213"/>
      <c r="AV108" s="109"/>
      <c r="AW108" s="109"/>
      <c r="AX108" s="214"/>
      <c r="AY108" s="103"/>
      <c r="AZ108" s="89"/>
      <c r="BA108" s="89"/>
      <c r="BB108" s="106"/>
      <c r="BC108" s="213"/>
      <c r="BD108" s="109"/>
      <c r="BE108" s="109"/>
      <c r="BF108" s="109"/>
      <c r="BG108" s="214"/>
      <c r="BH108" s="103"/>
      <c r="BI108" s="89"/>
      <c r="BJ108" s="89"/>
      <c r="BK108" s="89"/>
      <c r="BL108" s="99"/>
    </row>
    <row r="109" spans="1:64" ht="12.75" customHeight="1" x14ac:dyDescent="0.3">
      <c r="A109" s="133" t="s">
        <v>268</v>
      </c>
      <c r="B109" s="139" t="s">
        <v>247</v>
      </c>
      <c r="C109" s="213"/>
      <c r="D109" s="109"/>
      <c r="E109" s="109"/>
      <c r="F109" s="109"/>
      <c r="G109" s="214"/>
      <c r="H109" s="103"/>
      <c r="I109" s="89"/>
      <c r="J109" s="89"/>
      <c r="K109" s="106"/>
      <c r="L109" s="213"/>
      <c r="M109" s="109"/>
      <c r="N109" s="109"/>
      <c r="O109" s="214"/>
      <c r="P109" s="103"/>
      <c r="Q109" s="89"/>
      <c r="R109" s="89"/>
      <c r="S109" s="106"/>
      <c r="T109" s="213"/>
      <c r="U109" s="109"/>
      <c r="V109" s="109"/>
      <c r="W109" s="109"/>
      <c r="X109" s="214"/>
      <c r="Y109" s="103"/>
      <c r="Z109" s="89"/>
      <c r="AA109" s="89"/>
      <c r="AB109" s="106"/>
      <c r="AC109" s="213"/>
      <c r="AD109" s="109"/>
      <c r="AE109" s="109"/>
      <c r="AF109" s="109"/>
      <c r="AG109" s="214"/>
      <c r="AH109" s="103"/>
      <c r="AI109" s="89"/>
      <c r="AJ109" s="89"/>
      <c r="AK109" s="106"/>
      <c r="AL109" s="213"/>
      <c r="AM109" s="109"/>
      <c r="AN109" s="109"/>
      <c r="AO109" s="214"/>
      <c r="AP109" s="103"/>
      <c r="AQ109" s="89"/>
      <c r="AR109" s="89"/>
      <c r="AS109" s="89"/>
      <c r="AT109" s="106"/>
      <c r="AU109" s="213"/>
      <c r="AV109" s="109"/>
      <c r="AW109" s="109"/>
      <c r="AX109" s="214"/>
      <c r="AY109" s="103"/>
      <c r="AZ109" s="89"/>
      <c r="BA109" s="89"/>
      <c r="BB109" s="106"/>
      <c r="BC109" s="213"/>
      <c r="BD109" s="109"/>
      <c r="BE109" s="109"/>
      <c r="BF109" s="109"/>
      <c r="BG109" s="214"/>
      <c r="BH109" s="103"/>
      <c r="BI109" s="89"/>
      <c r="BJ109" s="89"/>
      <c r="BK109" s="89"/>
      <c r="BL109" s="99"/>
    </row>
    <row r="110" spans="1:64" ht="12.75" customHeight="1" x14ac:dyDescent="0.3">
      <c r="A110" s="138" t="s">
        <v>280</v>
      </c>
      <c r="B110" s="141" t="s">
        <v>281</v>
      </c>
      <c r="C110" s="213"/>
      <c r="D110" s="109"/>
      <c r="E110" s="109"/>
      <c r="F110" s="109"/>
      <c r="G110" s="214"/>
      <c r="H110" s="103"/>
      <c r="I110" s="89"/>
      <c r="J110" s="89"/>
      <c r="K110" s="106"/>
      <c r="L110" s="213"/>
      <c r="M110" s="109"/>
      <c r="N110" s="109"/>
      <c r="O110" s="214"/>
      <c r="P110" s="103"/>
      <c r="Q110" s="89"/>
      <c r="R110" s="89"/>
      <c r="S110" s="106"/>
      <c r="T110" s="213"/>
      <c r="U110" s="109"/>
      <c r="V110" s="109"/>
      <c r="W110" s="109"/>
      <c r="X110" s="214"/>
      <c r="Y110" s="103"/>
      <c r="Z110" s="89"/>
      <c r="AA110" s="89"/>
      <c r="AB110" s="106"/>
      <c r="AC110" s="213"/>
      <c r="AD110" s="109"/>
      <c r="AE110" s="109"/>
      <c r="AF110" s="109"/>
      <c r="AG110" s="214"/>
      <c r="AH110" s="103"/>
      <c r="AI110" s="89"/>
      <c r="AJ110" s="89"/>
      <c r="AK110" s="106"/>
      <c r="AL110" s="213"/>
      <c r="AM110" s="109"/>
      <c r="AN110" s="109"/>
      <c r="AO110" s="214"/>
      <c r="AP110" s="103"/>
      <c r="AQ110" s="89"/>
      <c r="AR110" s="89"/>
      <c r="AS110" s="89"/>
      <c r="AT110" s="106"/>
      <c r="AU110" s="213"/>
      <c r="AV110" s="109"/>
      <c r="AW110" s="109"/>
      <c r="AX110" s="214"/>
      <c r="AY110" s="103"/>
      <c r="AZ110" s="89"/>
      <c r="BA110" s="89"/>
      <c r="BB110" s="106"/>
      <c r="BC110" s="213"/>
      <c r="BD110" s="109"/>
      <c r="BE110" s="109"/>
      <c r="BF110" s="109"/>
      <c r="BG110" s="214"/>
      <c r="BH110" s="103"/>
      <c r="BI110" s="89"/>
      <c r="BJ110" s="89"/>
      <c r="BK110" s="89"/>
      <c r="BL110" s="99"/>
    </row>
    <row r="111" spans="1:64" x14ac:dyDescent="0.3">
      <c r="A111" s="133" t="s">
        <v>290</v>
      </c>
      <c r="B111" s="139" t="s">
        <v>291</v>
      </c>
      <c r="C111" s="213"/>
      <c r="D111" s="109"/>
      <c r="E111" s="109"/>
      <c r="F111" s="109"/>
      <c r="G111" s="214"/>
      <c r="H111" s="103"/>
      <c r="I111" s="89"/>
      <c r="J111" s="89"/>
      <c r="K111" s="106"/>
      <c r="L111" s="213"/>
      <c r="M111" s="109"/>
      <c r="N111" s="109"/>
      <c r="O111" s="214"/>
      <c r="P111" s="103"/>
      <c r="Q111" s="89"/>
      <c r="R111" s="89"/>
      <c r="S111" s="106"/>
      <c r="T111" s="213"/>
      <c r="U111" s="109"/>
      <c r="V111" s="109"/>
      <c r="W111" s="109"/>
      <c r="X111" s="214"/>
      <c r="Y111" s="103"/>
      <c r="Z111" s="89"/>
      <c r="AA111" s="89"/>
      <c r="AB111" s="106"/>
      <c r="AC111" s="213"/>
      <c r="AD111" s="109"/>
      <c r="AE111" s="109"/>
      <c r="AF111" s="109"/>
      <c r="AG111" s="214"/>
      <c r="AH111" s="103"/>
      <c r="AI111" s="89"/>
      <c r="AJ111" s="89"/>
      <c r="AK111" s="106"/>
      <c r="AL111" s="213"/>
      <c r="AM111" s="109"/>
      <c r="AN111" s="109"/>
      <c r="AO111" s="214"/>
      <c r="AP111" s="103"/>
      <c r="AQ111" s="89"/>
      <c r="AR111" s="89"/>
      <c r="AS111" s="89"/>
      <c r="AT111" s="106"/>
      <c r="AU111" s="213"/>
      <c r="AV111" s="109"/>
      <c r="AW111" s="109"/>
      <c r="AX111" s="214"/>
      <c r="AY111" s="103"/>
      <c r="AZ111" s="89"/>
      <c r="BA111" s="89"/>
      <c r="BB111" s="106"/>
      <c r="BC111" s="213"/>
      <c r="BD111" s="109"/>
      <c r="BE111" s="109"/>
      <c r="BF111" s="109"/>
      <c r="BG111" s="214"/>
      <c r="BH111" s="103"/>
      <c r="BI111" s="89"/>
      <c r="BJ111" s="89"/>
      <c r="BK111" s="89"/>
      <c r="BL111" s="99"/>
    </row>
    <row r="112" spans="1:64" x14ac:dyDescent="0.3">
      <c r="A112" s="133" t="s">
        <v>290</v>
      </c>
      <c r="B112" s="139" t="s">
        <v>700</v>
      </c>
      <c r="C112" s="213"/>
      <c r="D112" s="109"/>
      <c r="E112" s="109"/>
      <c r="F112" s="109"/>
      <c r="G112" s="214"/>
      <c r="H112" s="103"/>
      <c r="I112" s="89"/>
      <c r="J112" s="89"/>
      <c r="K112" s="106"/>
      <c r="L112" s="213"/>
      <c r="M112" s="109"/>
      <c r="N112" s="109"/>
      <c r="O112" s="214"/>
      <c r="P112" s="103"/>
      <c r="Q112" s="89"/>
      <c r="R112" s="89"/>
      <c r="S112" s="106"/>
      <c r="T112" s="213"/>
      <c r="U112" s="109"/>
      <c r="V112" s="109"/>
      <c r="W112" s="109"/>
      <c r="X112" s="214"/>
      <c r="Y112" s="103"/>
      <c r="Z112" s="89"/>
      <c r="AA112" s="89"/>
      <c r="AB112" s="106"/>
      <c r="AC112" s="213"/>
      <c r="AD112" s="109"/>
      <c r="AE112" s="109"/>
      <c r="AF112" s="109"/>
      <c r="AG112" s="214"/>
      <c r="AH112" s="103"/>
      <c r="AI112" s="89"/>
      <c r="AJ112" s="89"/>
      <c r="AK112" s="106"/>
      <c r="AL112" s="213"/>
      <c r="AM112" s="109"/>
      <c r="AN112" s="109"/>
      <c r="AO112" s="214"/>
      <c r="AP112" s="103"/>
      <c r="AQ112" s="89"/>
      <c r="AR112" s="89"/>
      <c r="AS112" s="89"/>
      <c r="AT112" s="106"/>
      <c r="AU112" s="213"/>
      <c r="AV112" s="109"/>
      <c r="AW112" s="109"/>
      <c r="AX112" s="214"/>
      <c r="AY112" s="103"/>
      <c r="AZ112" s="89"/>
      <c r="BA112" s="89"/>
      <c r="BB112" s="106"/>
      <c r="BC112" s="213"/>
      <c r="BD112" s="109"/>
      <c r="BE112" s="109"/>
      <c r="BF112" s="109"/>
      <c r="BG112" s="214"/>
      <c r="BH112" s="103"/>
      <c r="BI112" s="89"/>
      <c r="BJ112" s="89"/>
      <c r="BK112" s="89"/>
      <c r="BL112" s="99"/>
    </row>
    <row r="113" spans="1:64" ht="12.75" customHeight="1" x14ac:dyDescent="0.3">
      <c r="A113" s="130" t="s">
        <v>322</v>
      </c>
      <c r="B113" s="131" t="s">
        <v>323</v>
      </c>
      <c r="C113" s="213"/>
      <c r="D113" s="109"/>
      <c r="E113" s="109"/>
      <c r="F113" s="109"/>
      <c r="G113" s="214"/>
      <c r="H113" s="103"/>
      <c r="I113" s="89"/>
      <c r="J113" s="89"/>
      <c r="K113" s="106"/>
      <c r="L113" s="213"/>
      <c r="M113" s="109"/>
      <c r="N113" s="109"/>
      <c r="O113" s="214"/>
      <c r="P113" s="103"/>
      <c r="Q113" s="89"/>
      <c r="R113" s="89"/>
      <c r="S113" s="106"/>
      <c r="T113" s="213"/>
      <c r="U113" s="109"/>
      <c r="V113" s="109"/>
      <c r="W113" s="109"/>
      <c r="X113" s="214"/>
      <c r="Y113" s="103"/>
      <c r="Z113" s="89"/>
      <c r="AA113" s="89"/>
      <c r="AB113" s="106"/>
      <c r="AC113" s="213"/>
      <c r="AD113" s="109"/>
      <c r="AE113" s="109"/>
      <c r="AF113" s="109"/>
      <c r="AG113" s="214"/>
      <c r="AH113" s="103"/>
      <c r="AI113" s="89"/>
      <c r="AJ113" s="89"/>
      <c r="AK113" s="106"/>
      <c r="AL113" s="213"/>
      <c r="AM113" s="109"/>
      <c r="AN113" s="109"/>
      <c r="AO113" s="214"/>
      <c r="AP113" s="103"/>
      <c r="AQ113" s="89"/>
      <c r="AR113" s="89"/>
      <c r="AS113" s="89"/>
      <c r="AT113" s="106"/>
      <c r="AU113" s="213"/>
      <c r="AV113" s="109"/>
      <c r="AW113" s="109"/>
      <c r="AX113" s="214"/>
      <c r="AY113" s="103"/>
      <c r="AZ113" s="89"/>
      <c r="BA113" s="89"/>
      <c r="BB113" s="106"/>
      <c r="BC113" s="213"/>
      <c r="BD113" s="109"/>
      <c r="BE113" s="109"/>
      <c r="BF113" s="109"/>
      <c r="BG113" s="214"/>
      <c r="BH113" s="103"/>
      <c r="BI113" s="89"/>
      <c r="BJ113" s="89"/>
      <c r="BK113" s="89"/>
      <c r="BL113" s="99"/>
    </row>
    <row r="114" spans="1:64" ht="12.75" customHeight="1" x14ac:dyDescent="0.3">
      <c r="A114" s="133" t="s">
        <v>268</v>
      </c>
      <c r="B114" s="139" t="s">
        <v>247</v>
      </c>
      <c r="C114" s="213"/>
      <c r="D114" s="109"/>
      <c r="E114" s="109"/>
      <c r="F114" s="109"/>
      <c r="G114" s="214"/>
      <c r="H114" s="103"/>
      <c r="I114" s="89"/>
      <c r="J114" s="89"/>
      <c r="K114" s="106"/>
      <c r="L114" s="213"/>
      <c r="M114" s="109"/>
      <c r="N114" s="109"/>
      <c r="O114" s="214"/>
      <c r="P114" s="103"/>
      <c r="Q114" s="89"/>
      <c r="R114" s="89"/>
      <c r="S114" s="106"/>
      <c r="T114" s="213"/>
      <c r="U114" s="109"/>
      <c r="V114" s="109"/>
      <c r="W114" s="109"/>
      <c r="X114" s="214"/>
      <c r="Y114" s="103"/>
      <c r="Z114" s="89"/>
      <c r="AA114" s="89"/>
      <c r="AB114" s="106"/>
      <c r="AC114" s="213"/>
      <c r="AD114" s="109"/>
      <c r="AE114" s="109"/>
      <c r="AF114" s="109"/>
      <c r="AG114" s="214"/>
      <c r="AH114" s="103"/>
      <c r="AI114" s="89"/>
      <c r="AJ114" s="89"/>
      <c r="AK114" s="106"/>
      <c r="AL114" s="213"/>
      <c r="AM114" s="109"/>
      <c r="AN114" s="109"/>
      <c r="AO114" s="214"/>
      <c r="AP114" s="103"/>
      <c r="AQ114" s="89"/>
      <c r="AR114" s="89"/>
      <c r="AS114" s="89"/>
      <c r="AT114" s="106"/>
      <c r="AU114" s="213"/>
      <c r="AV114" s="109"/>
      <c r="AW114" s="109"/>
      <c r="AX114" s="214"/>
      <c r="AY114" s="103"/>
      <c r="AZ114" s="89"/>
      <c r="BA114" s="89"/>
      <c r="BB114" s="106"/>
      <c r="BC114" s="213"/>
      <c r="BD114" s="109"/>
      <c r="BE114" s="109"/>
      <c r="BF114" s="109"/>
      <c r="BG114" s="214"/>
      <c r="BH114" s="103"/>
      <c r="BI114" s="89"/>
      <c r="BJ114" s="89"/>
      <c r="BK114" s="89"/>
      <c r="BL114" s="99"/>
    </row>
    <row r="115" spans="1:64" ht="12.75" customHeight="1" x14ac:dyDescent="0.3">
      <c r="A115" s="138" t="s">
        <v>280</v>
      </c>
      <c r="B115" s="141" t="s">
        <v>281</v>
      </c>
      <c r="C115" s="213"/>
      <c r="D115" s="109"/>
      <c r="E115" s="109"/>
      <c r="F115" s="109"/>
      <c r="G115" s="214"/>
      <c r="H115" s="103"/>
      <c r="I115" s="89"/>
      <c r="J115" s="89"/>
      <c r="K115" s="106"/>
      <c r="L115" s="213"/>
      <c r="M115" s="109"/>
      <c r="N115" s="109"/>
      <c r="O115" s="214"/>
      <c r="P115" s="103"/>
      <c r="Q115" s="89"/>
      <c r="R115" s="89"/>
      <c r="S115" s="106"/>
      <c r="T115" s="213"/>
      <c r="U115" s="109"/>
      <c r="V115" s="109"/>
      <c r="W115" s="109"/>
      <c r="X115" s="214"/>
      <c r="Y115" s="103"/>
      <c r="Z115" s="89"/>
      <c r="AA115" s="89"/>
      <c r="AB115" s="106"/>
      <c r="AC115" s="213"/>
      <c r="AD115" s="109"/>
      <c r="AE115" s="109"/>
      <c r="AF115" s="109"/>
      <c r="AG115" s="214"/>
      <c r="AH115" s="103"/>
      <c r="AI115" s="89"/>
      <c r="AJ115" s="89"/>
      <c r="AK115" s="106"/>
      <c r="AL115" s="213"/>
      <c r="AM115" s="109"/>
      <c r="AN115" s="109"/>
      <c r="AO115" s="214"/>
      <c r="AP115" s="103"/>
      <c r="AQ115" s="89"/>
      <c r="AR115" s="89"/>
      <c r="AS115" s="89"/>
      <c r="AT115" s="106"/>
      <c r="AU115" s="213"/>
      <c r="AV115" s="109"/>
      <c r="AW115" s="109"/>
      <c r="AX115" s="214"/>
      <c r="AY115" s="103"/>
      <c r="AZ115" s="89"/>
      <c r="BA115" s="89"/>
      <c r="BB115" s="106"/>
      <c r="BC115" s="213"/>
      <c r="BD115" s="109"/>
      <c r="BE115" s="109"/>
      <c r="BF115" s="109"/>
      <c r="BG115" s="214"/>
      <c r="BH115" s="103"/>
      <c r="BI115" s="89"/>
      <c r="BJ115" s="89"/>
      <c r="BK115" s="89"/>
      <c r="BL115" s="99"/>
    </row>
    <row r="116" spans="1:64" x14ac:dyDescent="0.3">
      <c r="A116" s="133" t="s">
        <v>290</v>
      </c>
      <c r="B116" s="139" t="s">
        <v>291</v>
      </c>
      <c r="C116" s="213"/>
      <c r="D116" s="109"/>
      <c r="E116" s="109"/>
      <c r="F116" s="109"/>
      <c r="G116" s="214"/>
      <c r="H116" s="103"/>
      <c r="I116" s="89"/>
      <c r="J116" s="89"/>
      <c r="K116" s="106"/>
      <c r="L116" s="213"/>
      <c r="M116" s="109"/>
      <c r="N116" s="109"/>
      <c r="O116" s="214"/>
      <c r="P116" s="103"/>
      <c r="Q116" s="89"/>
      <c r="R116" s="89"/>
      <c r="S116" s="106"/>
      <c r="T116" s="213"/>
      <c r="U116" s="109"/>
      <c r="V116" s="109"/>
      <c r="W116" s="109"/>
      <c r="X116" s="214"/>
      <c r="Y116" s="103"/>
      <c r="Z116" s="89"/>
      <c r="AA116" s="89"/>
      <c r="AB116" s="106"/>
      <c r="AC116" s="213"/>
      <c r="AD116" s="109"/>
      <c r="AE116" s="109"/>
      <c r="AF116" s="109"/>
      <c r="AG116" s="214"/>
      <c r="AH116" s="103"/>
      <c r="AI116" s="89"/>
      <c r="AJ116" s="89"/>
      <c r="AK116" s="106"/>
      <c r="AL116" s="213"/>
      <c r="AM116" s="109"/>
      <c r="AN116" s="109"/>
      <c r="AO116" s="214"/>
      <c r="AP116" s="103"/>
      <c r="AQ116" s="89"/>
      <c r="AR116" s="89"/>
      <c r="AS116" s="89"/>
      <c r="AT116" s="106"/>
      <c r="AU116" s="213"/>
      <c r="AV116" s="109"/>
      <c r="AW116" s="109"/>
      <c r="AX116" s="214"/>
      <c r="AY116" s="103"/>
      <c r="AZ116" s="89"/>
      <c r="BA116" s="89"/>
      <c r="BB116" s="106"/>
      <c r="BC116" s="213"/>
      <c r="BD116" s="109"/>
      <c r="BE116" s="109"/>
      <c r="BF116" s="109"/>
      <c r="BG116" s="214"/>
      <c r="BH116" s="103"/>
      <c r="BI116" s="89"/>
      <c r="BJ116" s="89"/>
      <c r="BK116" s="89"/>
      <c r="BL116" s="99"/>
    </row>
    <row r="117" spans="1:64" ht="15" thickBot="1" x14ac:dyDescent="0.35">
      <c r="A117" s="138" t="s">
        <v>290</v>
      </c>
      <c r="B117" s="141" t="s">
        <v>700</v>
      </c>
      <c r="C117" s="215"/>
      <c r="D117" s="110"/>
      <c r="E117" s="110"/>
      <c r="F117" s="110"/>
      <c r="G117" s="216"/>
      <c r="H117" s="104"/>
      <c r="I117" s="100"/>
      <c r="J117" s="100"/>
      <c r="K117" s="107"/>
      <c r="L117" s="215"/>
      <c r="M117" s="110"/>
      <c r="N117" s="110"/>
      <c r="O117" s="216"/>
      <c r="P117" s="104"/>
      <c r="Q117" s="100"/>
      <c r="R117" s="100"/>
      <c r="S117" s="107"/>
      <c r="T117" s="215"/>
      <c r="U117" s="110"/>
      <c r="V117" s="110"/>
      <c r="W117" s="110"/>
      <c r="X117" s="216"/>
      <c r="Y117" s="104"/>
      <c r="Z117" s="100"/>
      <c r="AA117" s="100"/>
      <c r="AB117" s="107"/>
      <c r="AC117" s="215"/>
      <c r="AD117" s="110"/>
      <c r="AE117" s="110"/>
      <c r="AF117" s="110"/>
      <c r="AG117" s="216"/>
      <c r="AH117" s="104"/>
      <c r="AI117" s="100"/>
      <c r="AJ117" s="100"/>
      <c r="AK117" s="107"/>
      <c r="AL117" s="215"/>
      <c r="AM117" s="110"/>
      <c r="AN117" s="110"/>
      <c r="AO117" s="216"/>
      <c r="AP117" s="104"/>
      <c r="AQ117" s="100"/>
      <c r="AR117" s="100"/>
      <c r="AS117" s="100"/>
      <c r="AT117" s="107"/>
      <c r="AU117" s="215"/>
      <c r="AV117" s="110"/>
      <c r="AW117" s="110"/>
      <c r="AX117" s="216"/>
      <c r="AY117" s="104"/>
      <c r="AZ117" s="100"/>
      <c r="BA117" s="100"/>
      <c r="BB117" s="107"/>
      <c r="BC117" s="215"/>
      <c r="BD117" s="110"/>
      <c r="BE117" s="110"/>
      <c r="BF117" s="110"/>
      <c r="BG117" s="216"/>
      <c r="BH117" s="104"/>
      <c r="BI117" s="100"/>
      <c r="BJ117" s="100"/>
      <c r="BK117" s="100"/>
      <c r="BL117" s="101"/>
    </row>
    <row r="118" spans="1:64" ht="15" thickBot="1" x14ac:dyDescent="0.35">
      <c r="A118" s="331" t="s">
        <v>334</v>
      </c>
      <c r="B118" s="287" t="s">
        <v>335</v>
      </c>
      <c r="C118" s="296" t="s">
        <v>684</v>
      </c>
      <c r="D118" s="297"/>
      <c r="E118" s="297"/>
      <c r="F118" s="297"/>
      <c r="G118" s="298"/>
      <c r="H118" s="316" t="s">
        <v>686</v>
      </c>
      <c r="I118" s="317"/>
      <c r="J118" s="317"/>
      <c r="K118" s="318"/>
      <c r="L118" s="296" t="s">
        <v>687</v>
      </c>
      <c r="M118" s="297"/>
      <c r="N118" s="297"/>
      <c r="O118" s="298"/>
      <c r="P118" s="316" t="s">
        <v>688</v>
      </c>
      <c r="Q118" s="317"/>
      <c r="R118" s="317"/>
      <c r="S118" s="318"/>
      <c r="T118" s="296" t="s">
        <v>689</v>
      </c>
      <c r="U118" s="297"/>
      <c r="V118" s="297"/>
      <c r="W118" s="297"/>
      <c r="X118" s="298"/>
      <c r="Y118" s="316" t="s">
        <v>690</v>
      </c>
      <c r="Z118" s="317"/>
      <c r="AA118" s="317"/>
      <c r="AB118" s="318"/>
      <c r="AC118" s="296" t="s">
        <v>691</v>
      </c>
      <c r="AD118" s="297"/>
      <c r="AE118" s="297"/>
      <c r="AF118" s="297"/>
      <c r="AG118" s="298"/>
      <c r="AH118" s="316" t="s">
        <v>692</v>
      </c>
      <c r="AI118" s="317"/>
      <c r="AJ118" s="317"/>
      <c r="AK118" s="318"/>
      <c r="AL118" s="296" t="s">
        <v>693</v>
      </c>
      <c r="AM118" s="297"/>
      <c r="AN118" s="297"/>
      <c r="AO118" s="298"/>
      <c r="AP118" s="305" t="s">
        <v>694</v>
      </c>
      <c r="AQ118" s="306"/>
      <c r="AR118" s="306"/>
      <c r="AS118" s="306"/>
      <c r="AT118" s="307"/>
      <c r="AU118" s="296" t="s">
        <v>695</v>
      </c>
      <c r="AV118" s="297"/>
      <c r="AW118" s="297"/>
      <c r="AX118" s="298"/>
      <c r="AY118" s="305" t="s">
        <v>696</v>
      </c>
      <c r="AZ118" s="306"/>
      <c r="BA118" s="306"/>
      <c r="BB118" s="307"/>
      <c r="BC118" s="296" t="s">
        <v>697</v>
      </c>
      <c r="BD118" s="297"/>
      <c r="BE118" s="297"/>
      <c r="BF118" s="297"/>
      <c r="BG118" s="298"/>
      <c r="BH118" s="305" t="s">
        <v>698</v>
      </c>
      <c r="BI118" s="306"/>
      <c r="BJ118" s="306"/>
      <c r="BK118" s="306"/>
      <c r="BL118" s="314"/>
    </row>
    <row r="119" spans="1:64" ht="15" thickBot="1" x14ac:dyDescent="0.35">
      <c r="A119" s="332"/>
      <c r="B119" s="288"/>
      <c r="C119" s="296" t="s">
        <v>683</v>
      </c>
      <c r="D119" s="297"/>
      <c r="E119" s="297"/>
      <c r="F119" s="297"/>
      <c r="G119" s="298"/>
      <c r="H119" s="316" t="s">
        <v>685</v>
      </c>
      <c r="I119" s="317"/>
      <c r="J119" s="317"/>
      <c r="K119" s="318"/>
      <c r="L119" s="290" t="s">
        <v>685</v>
      </c>
      <c r="M119" s="291"/>
      <c r="N119" s="291"/>
      <c r="O119" s="292"/>
      <c r="P119" s="316" t="s">
        <v>685</v>
      </c>
      <c r="Q119" s="317"/>
      <c r="R119" s="317"/>
      <c r="S119" s="318"/>
      <c r="T119" s="296" t="s">
        <v>683</v>
      </c>
      <c r="U119" s="297"/>
      <c r="V119" s="297"/>
      <c r="W119" s="297"/>
      <c r="X119" s="298"/>
      <c r="Y119" s="316" t="s">
        <v>685</v>
      </c>
      <c r="Z119" s="317"/>
      <c r="AA119" s="317"/>
      <c r="AB119" s="318"/>
      <c r="AC119" s="296" t="s">
        <v>683</v>
      </c>
      <c r="AD119" s="297"/>
      <c r="AE119" s="297"/>
      <c r="AF119" s="297"/>
      <c r="AG119" s="298"/>
      <c r="AH119" s="316" t="s">
        <v>685</v>
      </c>
      <c r="AI119" s="317"/>
      <c r="AJ119" s="317"/>
      <c r="AK119" s="318"/>
      <c r="AL119" s="296" t="s">
        <v>685</v>
      </c>
      <c r="AM119" s="297"/>
      <c r="AN119" s="297"/>
      <c r="AO119" s="298"/>
      <c r="AP119" s="305" t="s">
        <v>683</v>
      </c>
      <c r="AQ119" s="306"/>
      <c r="AR119" s="306"/>
      <c r="AS119" s="306"/>
      <c r="AT119" s="307"/>
      <c r="AU119" s="296" t="s">
        <v>685</v>
      </c>
      <c r="AV119" s="297"/>
      <c r="AW119" s="297"/>
      <c r="AX119" s="298"/>
      <c r="AY119" s="305" t="s">
        <v>685</v>
      </c>
      <c r="AZ119" s="306"/>
      <c r="BA119" s="306"/>
      <c r="BB119" s="307"/>
      <c r="BC119" s="296" t="s">
        <v>683</v>
      </c>
      <c r="BD119" s="297"/>
      <c r="BE119" s="297"/>
      <c r="BF119" s="297"/>
      <c r="BG119" s="298"/>
      <c r="BH119" s="305" t="s">
        <v>683</v>
      </c>
      <c r="BI119" s="306"/>
      <c r="BJ119" s="306"/>
      <c r="BK119" s="306"/>
      <c r="BL119" s="314"/>
    </row>
    <row r="120" spans="1:64" ht="15" thickBot="1" x14ac:dyDescent="0.35">
      <c r="A120" s="333"/>
      <c r="B120" s="289"/>
      <c r="C120" s="206">
        <v>1</v>
      </c>
      <c r="D120" s="207">
        <v>2</v>
      </c>
      <c r="E120" s="208">
        <v>3</v>
      </c>
      <c r="F120" s="207">
        <v>4</v>
      </c>
      <c r="G120" s="209">
        <v>5</v>
      </c>
      <c r="H120" s="92">
        <v>1</v>
      </c>
      <c r="I120" s="91">
        <v>2</v>
      </c>
      <c r="J120" s="92">
        <v>3</v>
      </c>
      <c r="K120" s="90">
        <v>4</v>
      </c>
      <c r="L120" s="226">
        <v>1</v>
      </c>
      <c r="M120" s="207">
        <v>2</v>
      </c>
      <c r="N120" s="227">
        <v>3</v>
      </c>
      <c r="O120" s="207">
        <v>4</v>
      </c>
      <c r="P120" s="92">
        <v>1</v>
      </c>
      <c r="Q120" s="91">
        <v>2</v>
      </c>
      <c r="R120" s="92">
        <v>3</v>
      </c>
      <c r="S120" s="90">
        <v>4</v>
      </c>
      <c r="T120" s="226">
        <v>1</v>
      </c>
      <c r="U120" s="207">
        <v>2</v>
      </c>
      <c r="V120" s="227">
        <v>3</v>
      </c>
      <c r="W120" s="207">
        <v>4</v>
      </c>
      <c r="X120" s="236">
        <v>5</v>
      </c>
      <c r="Y120" s="92">
        <v>1</v>
      </c>
      <c r="Z120" s="91">
        <v>2</v>
      </c>
      <c r="AA120" s="92">
        <v>3</v>
      </c>
      <c r="AB120" s="90">
        <v>4</v>
      </c>
      <c r="AC120" s="226">
        <v>1</v>
      </c>
      <c r="AD120" s="207">
        <v>2</v>
      </c>
      <c r="AE120" s="227">
        <v>3</v>
      </c>
      <c r="AF120" s="207">
        <v>4</v>
      </c>
      <c r="AG120" s="236">
        <v>5</v>
      </c>
      <c r="AH120" s="92">
        <v>1</v>
      </c>
      <c r="AI120" s="91">
        <v>2</v>
      </c>
      <c r="AJ120" s="92">
        <v>3</v>
      </c>
      <c r="AK120" s="90">
        <v>4</v>
      </c>
      <c r="AL120" s="226">
        <v>1</v>
      </c>
      <c r="AM120" s="207">
        <v>2</v>
      </c>
      <c r="AN120" s="227">
        <v>3</v>
      </c>
      <c r="AO120" s="207">
        <v>4</v>
      </c>
      <c r="AP120" s="95">
        <v>1</v>
      </c>
      <c r="AQ120" s="94">
        <v>2</v>
      </c>
      <c r="AR120" s="95">
        <v>3</v>
      </c>
      <c r="AS120" s="94">
        <v>4</v>
      </c>
      <c r="AT120" s="95">
        <v>5</v>
      </c>
      <c r="AU120" s="226">
        <v>1</v>
      </c>
      <c r="AV120" s="207">
        <v>2</v>
      </c>
      <c r="AW120" s="227">
        <v>3</v>
      </c>
      <c r="AX120" s="207">
        <v>4</v>
      </c>
      <c r="AY120" s="95">
        <v>1</v>
      </c>
      <c r="AZ120" s="94">
        <v>2</v>
      </c>
      <c r="BA120" s="95">
        <v>3</v>
      </c>
      <c r="BB120" s="93">
        <v>4</v>
      </c>
      <c r="BC120" s="226">
        <v>1</v>
      </c>
      <c r="BD120" s="207">
        <v>2</v>
      </c>
      <c r="BE120" s="227">
        <v>3</v>
      </c>
      <c r="BF120" s="207">
        <v>4</v>
      </c>
      <c r="BG120" s="236">
        <v>5</v>
      </c>
      <c r="BH120" s="95">
        <v>1</v>
      </c>
      <c r="BI120" s="94">
        <v>2</v>
      </c>
      <c r="BJ120" s="95">
        <v>3</v>
      </c>
      <c r="BK120" s="94">
        <v>4</v>
      </c>
      <c r="BL120" s="96">
        <v>5</v>
      </c>
    </row>
    <row r="121" spans="1:64" ht="16.2" thickBot="1" x14ac:dyDescent="0.35">
      <c r="A121" s="167" t="s">
        <v>336</v>
      </c>
      <c r="B121" s="169" t="s">
        <v>337</v>
      </c>
      <c r="C121" s="213"/>
      <c r="D121" s="109"/>
      <c r="E121" s="109"/>
      <c r="F121" s="109"/>
      <c r="G121" s="214"/>
      <c r="H121" s="103"/>
      <c r="I121" s="89"/>
      <c r="J121" s="89"/>
      <c r="K121" s="106"/>
      <c r="L121" s="213"/>
      <c r="M121" s="109"/>
      <c r="N121" s="109"/>
      <c r="O121" s="214"/>
      <c r="P121" s="103"/>
      <c r="Q121" s="89"/>
      <c r="R121" s="89"/>
      <c r="S121" s="106"/>
      <c r="T121" s="213"/>
      <c r="U121" s="109"/>
      <c r="V121" s="109"/>
      <c r="W121" s="109"/>
      <c r="X121" s="214"/>
      <c r="Y121" s="103"/>
      <c r="Z121" s="89"/>
      <c r="AA121" s="89"/>
      <c r="AB121" s="106"/>
      <c r="AC121" s="213"/>
      <c r="AD121" s="109"/>
      <c r="AE121" s="109"/>
      <c r="AF121" s="109"/>
      <c r="AG121" s="214"/>
      <c r="AH121" s="103"/>
      <c r="AI121" s="89"/>
      <c r="AJ121" s="89"/>
      <c r="AK121" s="106"/>
      <c r="AL121" s="213"/>
      <c r="AM121" s="109"/>
      <c r="AN121" s="109"/>
      <c r="AO121" s="214"/>
      <c r="AP121" s="103"/>
      <c r="AQ121" s="89"/>
      <c r="AR121" s="89"/>
      <c r="AS121" s="89"/>
      <c r="AT121" s="106"/>
      <c r="AU121" s="213"/>
      <c r="AV121" s="109"/>
      <c r="AW121" s="109"/>
      <c r="AX121" s="214"/>
      <c r="AY121" s="103"/>
      <c r="AZ121" s="89"/>
      <c r="BA121" s="89"/>
      <c r="BB121" s="106"/>
      <c r="BC121" s="213"/>
      <c r="BD121" s="109"/>
      <c r="BE121" s="109"/>
      <c r="BF121" s="109"/>
      <c r="BG121" s="214"/>
      <c r="BH121" s="103"/>
      <c r="BI121" s="89"/>
      <c r="BJ121" s="89"/>
      <c r="BK121" s="89"/>
      <c r="BL121" s="89"/>
    </row>
    <row r="122" spans="1:64" ht="12.75" customHeight="1" x14ac:dyDescent="0.3">
      <c r="A122" s="166" t="s">
        <v>338</v>
      </c>
      <c r="B122" s="170" t="s">
        <v>339</v>
      </c>
      <c r="C122" s="213"/>
      <c r="D122" s="109"/>
      <c r="E122" s="109"/>
      <c r="F122" s="109"/>
      <c r="G122" s="214"/>
      <c r="H122" s="103"/>
      <c r="I122" s="89"/>
      <c r="J122" s="89"/>
      <c r="K122" s="106"/>
      <c r="L122" s="213"/>
      <c r="M122" s="109"/>
      <c r="N122" s="109"/>
      <c r="O122" s="214"/>
      <c r="P122" s="103"/>
      <c r="Q122" s="89"/>
      <c r="R122" s="89"/>
      <c r="S122" s="106"/>
      <c r="T122" s="213"/>
      <c r="U122" s="109"/>
      <c r="V122" s="109"/>
      <c r="W122" s="109"/>
      <c r="X122" s="214"/>
      <c r="Y122" s="103"/>
      <c r="Z122" s="89"/>
      <c r="AA122" s="89"/>
      <c r="AB122" s="106"/>
      <c r="AC122" s="213"/>
      <c r="AD122" s="109"/>
      <c r="AE122" s="109"/>
      <c r="AF122" s="109"/>
      <c r="AG122" s="214"/>
      <c r="AH122" s="103"/>
      <c r="AI122" s="89"/>
      <c r="AJ122" s="89"/>
      <c r="AK122" s="106"/>
      <c r="AL122" s="213"/>
      <c r="AM122" s="109"/>
      <c r="AN122" s="109"/>
      <c r="AO122" s="214"/>
      <c r="AP122" s="103"/>
      <c r="AQ122" s="89"/>
      <c r="AR122" s="89"/>
      <c r="AS122" s="89"/>
      <c r="AT122" s="106"/>
      <c r="AU122" s="213"/>
      <c r="AV122" s="109"/>
      <c r="AW122" s="109"/>
      <c r="AX122" s="214"/>
      <c r="AY122" s="103"/>
      <c r="AZ122" s="89"/>
      <c r="BA122" s="89"/>
      <c r="BB122" s="106"/>
      <c r="BC122" s="213"/>
      <c r="BD122" s="109"/>
      <c r="BE122" s="109"/>
      <c r="BF122" s="109"/>
      <c r="BG122" s="214"/>
      <c r="BH122" s="103"/>
      <c r="BI122" s="89"/>
      <c r="BJ122" s="89"/>
      <c r="BK122" s="89"/>
      <c r="BL122" s="89"/>
    </row>
    <row r="123" spans="1:64" ht="12.75" customHeight="1" x14ac:dyDescent="0.3">
      <c r="A123" s="133" t="s">
        <v>340</v>
      </c>
      <c r="B123" s="139" t="s">
        <v>341</v>
      </c>
      <c r="C123" s="213"/>
      <c r="D123" s="109"/>
      <c r="E123" s="109"/>
      <c r="F123" s="109"/>
      <c r="G123" s="214"/>
      <c r="H123" s="103"/>
      <c r="I123" s="89"/>
      <c r="J123" s="89"/>
      <c r="K123" s="106"/>
      <c r="L123" s="213"/>
      <c r="M123" s="109"/>
      <c r="N123" s="109"/>
      <c r="O123" s="214"/>
      <c r="P123" s="103"/>
      <c r="Q123" s="89"/>
      <c r="R123" s="89"/>
      <c r="S123" s="106"/>
      <c r="T123" s="213"/>
      <c r="U123" s="109"/>
      <c r="V123" s="109"/>
      <c r="W123" s="109"/>
      <c r="X123" s="214"/>
      <c r="Y123" s="103"/>
      <c r="Z123" s="89"/>
      <c r="AA123" s="89"/>
      <c r="AB123" s="106"/>
      <c r="AC123" s="213"/>
      <c r="AD123" s="109"/>
      <c r="AE123" s="109"/>
      <c r="AF123" s="109"/>
      <c r="AG123" s="214"/>
      <c r="AH123" s="103"/>
      <c r="AI123" s="89"/>
      <c r="AJ123" s="89"/>
      <c r="AK123" s="106"/>
      <c r="AL123" s="213"/>
      <c r="AM123" s="109"/>
      <c r="AN123" s="109"/>
      <c r="AO123" s="214"/>
      <c r="AP123" s="103"/>
      <c r="AQ123" s="89"/>
      <c r="AR123" s="89"/>
      <c r="AS123" s="89"/>
      <c r="AT123" s="106"/>
      <c r="AU123" s="213"/>
      <c r="AV123" s="109"/>
      <c r="AW123" s="109"/>
      <c r="AX123" s="214"/>
      <c r="AY123" s="103"/>
      <c r="AZ123" s="89"/>
      <c r="BA123" s="89"/>
      <c r="BB123" s="106"/>
      <c r="BC123" s="213"/>
      <c r="BD123" s="109"/>
      <c r="BE123" s="109"/>
      <c r="BF123" s="109"/>
      <c r="BG123" s="214"/>
      <c r="BH123" s="103"/>
      <c r="BI123" s="89"/>
      <c r="BJ123" s="89"/>
      <c r="BK123" s="89"/>
      <c r="BL123" s="89"/>
    </row>
    <row r="124" spans="1:64" ht="12.75" customHeight="1" x14ac:dyDescent="0.3">
      <c r="A124" s="133" t="s">
        <v>355</v>
      </c>
      <c r="B124" s="139" t="s">
        <v>356</v>
      </c>
      <c r="C124" s="213"/>
      <c r="D124" s="109"/>
      <c r="E124" s="109"/>
      <c r="F124" s="109"/>
      <c r="G124" s="214"/>
      <c r="H124" s="103"/>
      <c r="I124" s="89"/>
      <c r="J124" s="89"/>
      <c r="K124" s="106"/>
      <c r="L124" s="213"/>
      <c r="M124" s="109"/>
      <c r="N124" s="109"/>
      <c r="O124" s="214"/>
      <c r="P124" s="103"/>
      <c r="Q124" s="89"/>
      <c r="R124" s="89"/>
      <c r="S124" s="106"/>
      <c r="T124" s="213"/>
      <c r="U124" s="109"/>
      <c r="V124" s="109"/>
      <c r="W124" s="109"/>
      <c r="X124" s="214"/>
      <c r="Y124" s="103"/>
      <c r="Z124" s="89"/>
      <c r="AA124" s="89"/>
      <c r="AB124" s="106"/>
      <c r="AC124" s="213"/>
      <c r="AD124" s="109"/>
      <c r="AE124" s="109"/>
      <c r="AF124" s="109"/>
      <c r="AG124" s="214"/>
      <c r="AH124" s="103"/>
      <c r="AI124" s="89"/>
      <c r="AJ124" s="89"/>
      <c r="AK124" s="106"/>
      <c r="AL124" s="213"/>
      <c r="AM124" s="109"/>
      <c r="AN124" s="109"/>
      <c r="AO124" s="214"/>
      <c r="AP124" s="103"/>
      <c r="AQ124" s="89"/>
      <c r="AR124" s="89"/>
      <c r="AS124" s="89"/>
      <c r="AT124" s="106"/>
      <c r="AU124" s="213"/>
      <c r="AV124" s="109"/>
      <c r="AW124" s="109"/>
      <c r="AX124" s="214"/>
      <c r="AY124" s="103"/>
      <c r="AZ124" s="89"/>
      <c r="BA124" s="89"/>
      <c r="BB124" s="106"/>
      <c r="BC124" s="213"/>
      <c r="BD124" s="109"/>
      <c r="BE124" s="109"/>
      <c r="BF124" s="109"/>
      <c r="BG124" s="214"/>
      <c r="BH124" s="103"/>
      <c r="BI124" s="89"/>
      <c r="BJ124" s="89"/>
      <c r="BK124" s="89"/>
      <c r="BL124" s="89"/>
    </row>
    <row r="125" spans="1:64" ht="12.75" customHeight="1" x14ac:dyDescent="0.3">
      <c r="A125" s="133" t="s">
        <v>362</v>
      </c>
      <c r="B125" s="139" t="s">
        <v>363</v>
      </c>
      <c r="C125" s="213"/>
      <c r="D125" s="109"/>
      <c r="E125" s="109"/>
      <c r="F125" s="109"/>
      <c r="G125" s="214"/>
      <c r="H125" s="103"/>
      <c r="I125" s="89"/>
      <c r="J125" s="89"/>
      <c r="K125" s="106"/>
      <c r="L125" s="213"/>
      <c r="M125" s="109"/>
      <c r="N125" s="109"/>
      <c r="O125" s="214"/>
      <c r="P125" s="103"/>
      <c r="Q125" s="89"/>
      <c r="R125" s="89"/>
      <c r="S125" s="106"/>
      <c r="T125" s="213"/>
      <c r="U125" s="109"/>
      <c r="V125" s="109"/>
      <c r="W125" s="109"/>
      <c r="X125" s="214"/>
      <c r="Y125" s="103"/>
      <c r="Z125" s="89"/>
      <c r="AA125" s="89"/>
      <c r="AB125" s="106"/>
      <c r="AC125" s="213"/>
      <c r="AD125" s="109"/>
      <c r="AE125" s="109"/>
      <c r="AF125" s="109"/>
      <c r="AG125" s="214"/>
      <c r="AH125" s="103"/>
      <c r="AI125" s="89"/>
      <c r="AJ125" s="89"/>
      <c r="AK125" s="106"/>
      <c r="AL125" s="213"/>
      <c r="AM125" s="109"/>
      <c r="AN125" s="109"/>
      <c r="AO125" s="214"/>
      <c r="AP125" s="103"/>
      <c r="AQ125" s="89"/>
      <c r="AR125" s="89"/>
      <c r="AS125" s="89"/>
      <c r="AT125" s="106"/>
      <c r="AU125" s="213"/>
      <c r="AV125" s="109"/>
      <c r="AW125" s="109"/>
      <c r="AX125" s="214"/>
      <c r="AY125" s="103"/>
      <c r="AZ125" s="89"/>
      <c r="BA125" s="89"/>
      <c r="BB125" s="106"/>
      <c r="BC125" s="213"/>
      <c r="BD125" s="109"/>
      <c r="BE125" s="109"/>
      <c r="BF125" s="109"/>
      <c r="BG125" s="214"/>
      <c r="BH125" s="103"/>
      <c r="BI125" s="89"/>
      <c r="BJ125" s="89"/>
      <c r="BK125" s="89"/>
      <c r="BL125" s="89"/>
    </row>
    <row r="126" spans="1:64" ht="12.75" customHeight="1" x14ac:dyDescent="0.3">
      <c r="A126" s="133" t="s">
        <v>365</v>
      </c>
      <c r="B126" s="139" t="s">
        <v>366</v>
      </c>
      <c r="C126" s="213"/>
      <c r="D126" s="109"/>
      <c r="E126" s="109"/>
      <c r="F126" s="109"/>
      <c r="G126" s="214"/>
      <c r="H126" s="103"/>
      <c r="I126" s="89"/>
      <c r="J126" s="89"/>
      <c r="K126" s="106"/>
      <c r="L126" s="213"/>
      <c r="M126" s="109"/>
      <c r="N126" s="109"/>
      <c r="O126" s="214"/>
      <c r="P126" s="103"/>
      <c r="Q126" s="89"/>
      <c r="R126" s="89"/>
      <c r="S126" s="106"/>
      <c r="T126" s="213"/>
      <c r="U126" s="109"/>
      <c r="V126" s="109"/>
      <c r="W126" s="109"/>
      <c r="X126" s="214"/>
      <c r="Y126" s="103"/>
      <c r="Z126" s="89"/>
      <c r="AA126" s="89"/>
      <c r="AB126" s="106"/>
      <c r="AC126" s="213"/>
      <c r="AD126" s="109"/>
      <c r="AE126" s="109"/>
      <c r="AF126" s="109"/>
      <c r="AG126" s="214"/>
      <c r="AH126" s="103"/>
      <c r="AI126" s="89"/>
      <c r="AJ126" s="89"/>
      <c r="AK126" s="106"/>
      <c r="AL126" s="213"/>
      <c r="AM126" s="109"/>
      <c r="AN126" s="109"/>
      <c r="AO126" s="214"/>
      <c r="AP126" s="103"/>
      <c r="AQ126" s="89"/>
      <c r="AR126" s="89"/>
      <c r="AS126" s="89"/>
      <c r="AT126" s="106"/>
      <c r="AU126" s="213"/>
      <c r="AV126" s="109"/>
      <c r="AW126" s="109"/>
      <c r="AX126" s="214"/>
      <c r="AY126" s="103"/>
      <c r="AZ126" s="89"/>
      <c r="BA126" s="89"/>
      <c r="BB126" s="106"/>
      <c r="BC126" s="213"/>
      <c r="BD126" s="109"/>
      <c r="BE126" s="109"/>
      <c r="BF126" s="109"/>
      <c r="BG126" s="214"/>
      <c r="BH126" s="103"/>
      <c r="BI126" s="89"/>
      <c r="BJ126" s="89"/>
      <c r="BK126" s="89"/>
      <c r="BL126" s="89"/>
    </row>
    <row r="127" spans="1:64" ht="12.75" customHeight="1" x14ac:dyDescent="0.3">
      <c r="A127" s="133" t="s">
        <v>376</v>
      </c>
      <c r="B127" s="139" t="s">
        <v>377</v>
      </c>
      <c r="C127" s="213"/>
      <c r="D127" s="109"/>
      <c r="E127" s="109"/>
      <c r="F127" s="109"/>
      <c r="G127" s="214"/>
      <c r="H127" s="103"/>
      <c r="I127" s="89"/>
      <c r="J127" s="89"/>
      <c r="K127" s="106"/>
      <c r="L127" s="213"/>
      <c r="M127" s="109"/>
      <c r="N127" s="109"/>
      <c r="O127" s="214"/>
      <c r="P127" s="103"/>
      <c r="Q127" s="89"/>
      <c r="R127" s="89"/>
      <c r="S127" s="106"/>
      <c r="T127" s="213"/>
      <c r="U127" s="109"/>
      <c r="V127" s="109"/>
      <c r="W127" s="109"/>
      <c r="X127" s="214"/>
      <c r="Y127" s="103"/>
      <c r="Z127" s="89"/>
      <c r="AA127" s="89"/>
      <c r="AB127" s="106"/>
      <c r="AC127" s="213"/>
      <c r="AD127" s="109"/>
      <c r="AE127" s="109"/>
      <c r="AF127" s="109"/>
      <c r="AG127" s="214"/>
      <c r="AH127" s="103"/>
      <c r="AI127" s="89"/>
      <c r="AJ127" s="89"/>
      <c r="AK127" s="106"/>
      <c r="AL127" s="213"/>
      <c r="AM127" s="109"/>
      <c r="AN127" s="109"/>
      <c r="AO127" s="214"/>
      <c r="AP127" s="103"/>
      <c r="AQ127" s="89"/>
      <c r="AR127" s="89"/>
      <c r="AS127" s="89"/>
      <c r="AT127" s="106"/>
      <c r="AU127" s="213"/>
      <c r="AV127" s="109"/>
      <c r="AW127" s="109"/>
      <c r="AX127" s="214"/>
      <c r="AY127" s="103"/>
      <c r="AZ127" s="89"/>
      <c r="BA127" s="89"/>
      <c r="BB127" s="106"/>
      <c r="BC127" s="213"/>
      <c r="BD127" s="109"/>
      <c r="BE127" s="109"/>
      <c r="BF127" s="109"/>
      <c r="BG127" s="214"/>
      <c r="BH127" s="103"/>
      <c r="BI127" s="89"/>
      <c r="BJ127" s="89"/>
      <c r="BK127" s="89"/>
      <c r="BL127" s="89"/>
    </row>
    <row r="128" spans="1:64" ht="12.75" customHeight="1" x14ac:dyDescent="0.3">
      <c r="A128" s="133" t="s">
        <v>379</v>
      </c>
      <c r="B128" s="139" t="s">
        <v>380</v>
      </c>
      <c r="C128" s="213"/>
      <c r="D128" s="109"/>
      <c r="E128" s="109"/>
      <c r="F128" s="109"/>
      <c r="G128" s="214"/>
      <c r="H128" s="103"/>
      <c r="I128" s="89"/>
      <c r="J128" s="89"/>
      <c r="K128" s="106"/>
      <c r="L128" s="213"/>
      <c r="M128" s="109"/>
      <c r="N128" s="109"/>
      <c r="O128" s="214"/>
      <c r="P128" s="103"/>
      <c r="Q128" s="89"/>
      <c r="R128" s="89"/>
      <c r="S128" s="106"/>
      <c r="T128" s="213"/>
      <c r="U128" s="109"/>
      <c r="V128" s="109"/>
      <c r="W128" s="109"/>
      <c r="X128" s="214"/>
      <c r="Y128" s="103"/>
      <c r="Z128" s="89"/>
      <c r="AA128" s="89"/>
      <c r="AB128" s="106"/>
      <c r="AC128" s="213"/>
      <c r="AD128" s="109"/>
      <c r="AE128" s="109"/>
      <c r="AF128" s="109"/>
      <c r="AG128" s="214"/>
      <c r="AH128" s="103"/>
      <c r="AI128" s="89"/>
      <c r="AJ128" s="89"/>
      <c r="AK128" s="106"/>
      <c r="AL128" s="213"/>
      <c r="AM128" s="109"/>
      <c r="AN128" s="109"/>
      <c r="AO128" s="214"/>
      <c r="AP128" s="103"/>
      <c r="AQ128" s="89"/>
      <c r="AR128" s="89"/>
      <c r="AS128" s="89"/>
      <c r="AT128" s="106"/>
      <c r="AU128" s="213"/>
      <c r="AV128" s="109"/>
      <c r="AW128" s="109"/>
      <c r="AX128" s="214"/>
      <c r="AY128" s="103"/>
      <c r="AZ128" s="89"/>
      <c r="BA128" s="89"/>
      <c r="BB128" s="106"/>
      <c r="BC128" s="213"/>
      <c r="BD128" s="109"/>
      <c r="BE128" s="109"/>
      <c r="BF128" s="109"/>
      <c r="BG128" s="214"/>
      <c r="BH128" s="103"/>
      <c r="BI128" s="89"/>
      <c r="BJ128" s="89"/>
      <c r="BK128" s="89"/>
      <c r="BL128" s="89"/>
    </row>
    <row r="129" spans="1:64" ht="12.75" customHeight="1" x14ac:dyDescent="0.3">
      <c r="A129" s="133" t="s">
        <v>384</v>
      </c>
      <c r="B129" s="139" t="s">
        <v>385</v>
      </c>
      <c r="C129" s="213"/>
      <c r="D129" s="109"/>
      <c r="E129" s="109"/>
      <c r="F129" s="109"/>
      <c r="G129" s="214"/>
      <c r="H129" s="103"/>
      <c r="I129" s="89"/>
      <c r="J129" s="89"/>
      <c r="K129" s="106"/>
      <c r="L129" s="213"/>
      <c r="M129" s="109"/>
      <c r="N129" s="109"/>
      <c r="O129" s="214"/>
      <c r="P129" s="103"/>
      <c r="Q129" s="89"/>
      <c r="R129" s="89"/>
      <c r="S129" s="106"/>
      <c r="T129" s="213"/>
      <c r="U129" s="109"/>
      <c r="V129" s="109"/>
      <c r="W129" s="109"/>
      <c r="X129" s="214"/>
      <c r="Y129" s="103"/>
      <c r="Z129" s="89"/>
      <c r="AA129" s="89"/>
      <c r="AB129" s="106"/>
      <c r="AC129" s="213"/>
      <c r="AD129" s="109"/>
      <c r="AE129" s="109"/>
      <c r="AF129" s="109"/>
      <c r="AG129" s="214"/>
      <c r="AH129" s="103"/>
      <c r="AI129" s="89"/>
      <c r="AJ129" s="89"/>
      <c r="AK129" s="106"/>
      <c r="AL129" s="213"/>
      <c r="AM129" s="109"/>
      <c r="AN129" s="109"/>
      <c r="AO129" s="214"/>
      <c r="AP129" s="103"/>
      <c r="AQ129" s="89"/>
      <c r="AR129" s="89"/>
      <c r="AS129" s="89"/>
      <c r="AT129" s="106"/>
      <c r="AU129" s="213"/>
      <c r="AV129" s="109"/>
      <c r="AW129" s="109"/>
      <c r="AX129" s="214"/>
      <c r="AY129" s="103"/>
      <c r="AZ129" s="89"/>
      <c r="BA129" s="89"/>
      <c r="BB129" s="106"/>
      <c r="BC129" s="213"/>
      <c r="BD129" s="109"/>
      <c r="BE129" s="109"/>
      <c r="BF129" s="109"/>
      <c r="BG129" s="214"/>
      <c r="BH129" s="103"/>
      <c r="BI129" s="89"/>
      <c r="BJ129" s="89"/>
      <c r="BK129" s="89"/>
      <c r="BL129" s="89"/>
    </row>
    <row r="130" spans="1:64" ht="12.75" customHeight="1" x14ac:dyDescent="0.3">
      <c r="A130" s="133" t="s">
        <v>387</v>
      </c>
      <c r="B130" s="139" t="s">
        <v>388</v>
      </c>
      <c r="C130" s="213"/>
      <c r="D130" s="109"/>
      <c r="E130" s="109"/>
      <c r="F130" s="109"/>
      <c r="G130" s="214"/>
      <c r="H130" s="103"/>
      <c r="I130" s="89"/>
      <c r="J130" s="89"/>
      <c r="K130" s="106"/>
      <c r="L130" s="213"/>
      <c r="M130" s="109"/>
      <c r="N130" s="109"/>
      <c r="O130" s="214"/>
      <c r="P130" s="103"/>
      <c r="Q130" s="89"/>
      <c r="R130" s="89"/>
      <c r="S130" s="106"/>
      <c r="T130" s="213"/>
      <c r="U130" s="109"/>
      <c r="V130" s="109"/>
      <c r="W130" s="109"/>
      <c r="X130" s="214"/>
      <c r="Y130" s="103"/>
      <c r="Z130" s="89"/>
      <c r="AA130" s="89"/>
      <c r="AB130" s="106"/>
      <c r="AC130" s="213"/>
      <c r="AD130" s="109"/>
      <c r="AE130" s="109"/>
      <c r="AF130" s="109"/>
      <c r="AG130" s="214"/>
      <c r="AH130" s="103"/>
      <c r="AI130" s="89"/>
      <c r="AJ130" s="89"/>
      <c r="AK130" s="106"/>
      <c r="AL130" s="213"/>
      <c r="AM130" s="109"/>
      <c r="AN130" s="109"/>
      <c r="AO130" s="214"/>
      <c r="AP130" s="103"/>
      <c r="AQ130" s="89"/>
      <c r="AR130" s="89"/>
      <c r="AS130" s="89"/>
      <c r="AT130" s="106"/>
      <c r="AU130" s="213"/>
      <c r="AV130" s="109"/>
      <c r="AW130" s="109"/>
      <c r="AX130" s="214"/>
      <c r="AY130" s="103"/>
      <c r="AZ130" s="89"/>
      <c r="BA130" s="89"/>
      <c r="BB130" s="106"/>
      <c r="BC130" s="213"/>
      <c r="BD130" s="109"/>
      <c r="BE130" s="109"/>
      <c r="BF130" s="109"/>
      <c r="BG130" s="214"/>
      <c r="BH130" s="103"/>
      <c r="BI130" s="89"/>
      <c r="BJ130" s="89"/>
      <c r="BK130" s="89"/>
      <c r="BL130" s="89"/>
    </row>
    <row r="131" spans="1:64" ht="12.75" customHeight="1" x14ac:dyDescent="0.3">
      <c r="A131" s="133" t="s">
        <v>390</v>
      </c>
      <c r="B131" s="139" t="s">
        <v>391</v>
      </c>
      <c r="C131" s="213"/>
      <c r="D131" s="109"/>
      <c r="E131" s="109"/>
      <c r="F131" s="109"/>
      <c r="G131" s="214"/>
      <c r="H131" s="103"/>
      <c r="I131" s="89"/>
      <c r="J131" s="89"/>
      <c r="K131" s="106"/>
      <c r="L131" s="213"/>
      <c r="M131" s="109"/>
      <c r="N131" s="109"/>
      <c r="O131" s="214"/>
      <c r="P131" s="103"/>
      <c r="Q131" s="89"/>
      <c r="R131" s="89"/>
      <c r="S131" s="106"/>
      <c r="T131" s="213"/>
      <c r="U131" s="109"/>
      <c r="V131" s="109"/>
      <c r="W131" s="109"/>
      <c r="X131" s="214"/>
      <c r="Y131" s="103"/>
      <c r="Z131" s="89"/>
      <c r="AA131" s="89"/>
      <c r="AB131" s="106"/>
      <c r="AC131" s="213"/>
      <c r="AD131" s="109"/>
      <c r="AE131" s="109"/>
      <c r="AF131" s="109"/>
      <c r="AG131" s="214"/>
      <c r="AH131" s="103"/>
      <c r="AI131" s="89"/>
      <c r="AJ131" s="89"/>
      <c r="AK131" s="106"/>
      <c r="AL131" s="213"/>
      <c r="AM131" s="109"/>
      <c r="AN131" s="109"/>
      <c r="AO131" s="214"/>
      <c r="AP131" s="103"/>
      <c r="AQ131" s="89"/>
      <c r="AR131" s="89"/>
      <c r="AS131" s="89"/>
      <c r="AT131" s="106"/>
      <c r="AU131" s="213"/>
      <c r="AV131" s="109"/>
      <c r="AW131" s="109"/>
      <c r="AX131" s="214"/>
      <c r="AY131" s="103"/>
      <c r="AZ131" s="89"/>
      <c r="BA131" s="89"/>
      <c r="BB131" s="106"/>
      <c r="BC131" s="213"/>
      <c r="BD131" s="109"/>
      <c r="BE131" s="109"/>
      <c r="BF131" s="109"/>
      <c r="BG131" s="214"/>
      <c r="BH131" s="103"/>
      <c r="BI131" s="89"/>
      <c r="BJ131" s="89"/>
      <c r="BK131" s="89"/>
      <c r="BL131" s="89"/>
    </row>
    <row r="132" spans="1:64" ht="12.75" customHeight="1" x14ac:dyDescent="0.3">
      <c r="A132" s="133" t="s">
        <v>393</v>
      </c>
      <c r="B132" s="139" t="s">
        <v>394</v>
      </c>
      <c r="C132" s="213"/>
      <c r="D132" s="109"/>
      <c r="E132" s="109"/>
      <c r="F132" s="109"/>
      <c r="G132" s="214"/>
      <c r="H132" s="103"/>
      <c r="I132" s="89"/>
      <c r="J132" s="89"/>
      <c r="K132" s="106"/>
      <c r="L132" s="213"/>
      <c r="M132" s="109"/>
      <c r="N132" s="109"/>
      <c r="O132" s="214"/>
      <c r="P132" s="103"/>
      <c r="Q132" s="89"/>
      <c r="R132" s="89"/>
      <c r="S132" s="106"/>
      <c r="T132" s="213"/>
      <c r="U132" s="109"/>
      <c r="V132" s="109"/>
      <c r="W132" s="109"/>
      <c r="X132" s="214"/>
      <c r="Y132" s="103"/>
      <c r="Z132" s="89"/>
      <c r="AA132" s="89"/>
      <c r="AB132" s="106"/>
      <c r="AC132" s="213"/>
      <c r="AD132" s="109"/>
      <c r="AE132" s="109"/>
      <c r="AF132" s="109"/>
      <c r="AG132" s="214"/>
      <c r="AH132" s="103"/>
      <c r="AI132" s="89"/>
      <c r="AJ132" s="89"/>
      <c r="AK132" s="106"/>
      <c r="AL132" s="213"/>
      <c r="AM132" s="109"/>
      <c r="AN132" s="109"/>
      <c r="AO132" s="214"/>
      <c r="AP132" s="103"/>
      <c r="AQ132" s="89"/>
      <c r="AR132" s="89"/>
      <c r="AS132" s="89"/>
      <c r="AT132" s="106"/>
      <c r="AU132" s="213"/>
      <c r="AV132" s="109"/>
      <c r="AW132" s="109"/>
      <c r="AX132" s="214"/>
      <c r="AY132" s="103"/>
      <c r="AZ132" s="89"/>
      <c r="BA132" s="89"/>
      <c r="BB132" s="106"/>
      <c r="BC132" s="213"/>
      <c r="BD132" s="109"/>
      <c r="BE132" s="109"/>
      <c r="BF132" s="109"/>
      <c r="BG132" s="214"/>
      <c r="BH132" s="103"/>
      <c r="BI132" s="89"/>
      <c r="BJ132" s="89"/>
      <c r="BK132" s="89"/>
      <c r="BL132" s="89"/>
    </row>
    <row r="133" spans="1:64" ht="12.75" customHeight="1" x14ac:dyDescent="0.3">
      <c r="A133" s="133" t="s">
        <v>396</v>
      </c>
      <c r="B133" s="139" t="s">
        <v>397</v>
      </c>
      <c r="C133" s="213"/>
      <c r="D133" s="109"/>
      <c r="E133" s="109"/>
      <c r="F133" s="109"/>
      <c r="G133" s="214"/>
      <c r="H133" s="103"/>
      <c r="I133" s="89"/>
      <c r="J133" s="89"/>
      <c r="K133" s="106"/>
      <c r="L133" s="213"/>
      <c r="M133" s="109"/>
      <c r="N133" s="109"/>
      <c r="O133" s="214"/>
      <c r="P133" s="103"/>
      <c r="Q133" s="89"/>
      <c r="R133" s="89"/>
      <c r="S133" s="106"/>
      <c r="T133" s="213"/>
      <c r="U133" s="109"/>
      <c r="V133" s="109"/>
      <c r="W133" s="109"/>
      <c r="X133" s="214"/>
      <c r="Y133" s="103"/>
      <c r="Z133" s="89"/>
      <c r="AA133" s="89"/>
      <c r="AB133" s="106"/>
      <c r="AC133" s="213"/>
      <c r="AD133" s="109"/>
      <c r="AE133" s="109"/>
      <c r="AF133" s="109"/>
      <c r="AG133" s="214"/>
      <c r="AH133" s="103"/>
      <c r="AI133" s="89"/>
      <c r="AJ133" s="89"/>
      <c r="AK133" s="106"/>
      <c r="AL133" s="213"/>
      <c r="AM133" s="109"/>
      <c r="AN133" s="109"/>
      <c r="AO133" s="214"/>
      <c r="AP133" s="103"/>
      <c r="AQ133" s="89"/>
      <c r="AR133" s="89"/>
      <c r="AS133" s="89"/>
      <c r="AT133" s="106"/>
      <c r="AU133" s="213"/>
      <c r="AV133" s="109"/>
      <c r="AW133" s="109"/>
      <c r="AX133" s="214"/>
      <c r="AY133" s="103"/>
      <c r="AZ133" s="89"/>
      <c r="BA133" s="89"/>
      <c r="BB133" s="106"/>
      <c r="BC133" s="213"/>
      <c r="BD133" s="109"/>
      <c r="BE133" s="109"/>
      <c r="BF133" s="109"/>
      <c r="BG133" s="214"/>
      <c r="BH133" s="103"/>
      <c r="BI133" s="89"/>
      <c r="BJ133" s="89"/>
      <c r="BK133" s="89"/>
      <c r="BL133" s="89"/>
    </row>
    <row r="134" spans="1:64" ht="12.75" customHeight="1" x14ac:dyDescent="0.3">
      <c r="A134" s="163" t="s">
        <v>400</v>
      </c>
      <c r="B134" s="164" t="s">
        <v>401</v>
      </c>
      <c r="C134" s="213"/>
      <c r="D134" s="109"/>
      <c r="E134" s="109"/>
      <c r="F134" s="109"/>
      <c r="G134" s="214"/>
      <c r="H134" s="103"/>
      <c r="I134" s="89"/>
      <c r="J134" s="89"/>
      <c r="K134" s="106"/>
      <c r="L134" s="213"/>
      <c r="M134" s="109"/>
      <c r="N134" s="109"/>
      <c r="O134" s="214"/>
      <c r="P134" s="103"/>
      <c r="Q134" s="89"/>
      <c r="R134" s="89"/>
      <c r="S134" s="106"/>
      <c r="T134" s="213"/>
      <c r="U134" s="109"/>
      <c r="V134" s="109"/>
      <c r="W134" s="109"/>
      <c r="X134" s="214"/>
      <c r="Y134" s="103"/>
      <c r="Z134" s="89"/>
      <c r="AA134" s="89"/>
      <c r="AB134" s="106"/>
      <c r="AC134" s="213"/>
      <c r="AD134" s="109"/>
      <c r="AE134" s="109"/>
      <c r="AF134" s="109"/>
      <c r="AG134" s="214"/>
      <c r="AH134" s="103"/>
      <c r="AI134" s="89"/>
      <c r="AJ134" s="89"/>
      <c r="AK134" s="106"/>
      <c r="AL134" s="213"/>
      <c r="AM134" s="109"/>
      <c r="AN134" s="109"/>
      <c r="AO134" s="214"/>
      <c r="AP134" s="103"/>
      <c r="AQ134" s="89"/>
      <c r="AR134" s="89"/>
      <c r="AS134" s="89"/>
      <c r="AT134" s="106"/>
      <c r="AU134" s="213"/>
      <c r="AV134" s="109"/>
      <c r="AW134" s="109"/>
      <c r="AX134" s="214"/>
      <c r="AY134" s="103"/>
      <c r="AZ134" s="89"/>
      <c r="BA134" s="89"/>
      <c r="BB134" s="106"/>
      <c r="BC134" s="213"/>
      <c r="BD134" s="109"/>
      <c r="BE134" s="109"/>
      <c r="BF134" s="109"/>
      <c r="BG134" s="214"/>
      <c r="BH134" s="103"/>
      <c r="BI134" s="89"/>
      <c r="BJ134" s="89"/>
      <c r="BK134" s="89"/>
      <c r="BL134" s="89"/>
    </row>
    <row r="135" spans="1:64" ht="57.6" x14ac:dyDescent="0.3">
      <c r="A135" s="115" t="s">
        <v>402</v>
      </c>
      <c r="B135" s="126" t="s">
        <v>403</v>
      </c>
      <c r="C135" s="213"/>
      <c r="D135" s="109"/>
      <c r="E135" s="109"/>
      <c r="F135" s="109"/>
      <c r="G135" s="214"/>
      <c r="H135" s="103"/>
      <c r="I135" s="89"/>
      <c r="J135" s="89"/>
      <c r="K135" s="106"/>
      <c r="L135" s="213"/>
      <c r="M135" s="109"/>
      <c r="N135" s="109"/>
      <c r="O135" s="214"/>
      <c r="P135" s="103"/>
      <c r="Q135" s="89"/>
      <c r="R135" s="89"/>
      <c r="S135" s="106"/>
      <c r="T135" s="213"/>
      <c r="U135" s="109"/>
      <c r="V135" s="109"/>
      <c r="W135" s="109"/>
      <c r="X135" s="214"/>
      <c r="Y135" s="103"/>
      <c r="Z135" s="89"/>
      <c r="AA135" s="89"/>
      <c r="AB135" s="106"/>
      <c r="AC135" s="213"/>
      <c r="AD135" s="109"/>
      <c r="AE135" s="109"/>
      <c r="AF135" s="109"/>
      <c r="AG135" s="214"/>
      <c r="AH135" s="103"/>
      <c r="AI135" s="89"/>
      <c r="AJ135" s="89"/>
      <c r="AK135" s="106"/>
      <c r="AL135" s="213"/>
      <c r="AM135" s="109"/>
      <c r="AN135" s="109"/>
      <c r="AO135" s="214"/>
      <c r="AP135" s="103"/>
      <c r="AQ135" s="89"/>
      <c r="AR135" s="89"/>
      <c r="AS135" s="89"/>
      <c r="AT135" s="106"/>
      <c r="AU135" s="213"/>
      <c r="AV135" s="109"/>
      <c r="AW135" s="109"/>
      <c r="AX135" s="214"/>
      <c r="AY135" s="103"/>
      <c r="AZ135" s="89"/>
      <c r="BA135" s="89"/>
      <c r="BB135" s="106"/>
      <c r="BC135" s="213"/>
      <c r="BD135" s="109"/>
      <c r="BE135" s="109"/>
      <c r="BF135" s="109"/>
      <c r="BG135" s="214"/>
      <c r="BH135" s="103"/>
      <c r="BI135" s="89"/>
      <c r="BJ135" s="89"/>
      <c r="BK135" s="89"/>
      <c r="BL135" s="89"/>
    </row>
    <row r="136" spans="1:64" x14ac:dyDescent="0.3">
      <c r="A136" s="115" t="s">
        <v>404</v>
      </c>
      <c r="B136" s="171" t="s">
        <v>405</v>
      </c>
      <c r="C136" s="213"/>
      <c r="D136" s="109"/>
      <c r="E136" s="109"/>
      <c r="F136" s="109"/>
      <c r="G136" s="214"/>
      <c r="H136" s="103"/>
      <c r="I136" s="89"/>
      <c r="J136" s="89"/>
      <c r="K136" s="106"/>
      <c r="L136" s="213"/>
      <c r="M136" s="109"/>
      <c r="N136" s="109"/>
      <c r="O136" s="214"/>
      <c r="P136" s="103"/>
      <c r="Q136" s="89"/>
      <c r="R136" s="89"/>
      <c r="S136" s="106"/>
      <c r="T136" s="213"/>
      <c r="U136" s="109"/>
      <c r="V136" s="109"/>
      <c r="W136" s="109"/>
      <c r="X136" s="214"/>
      <c r="Y136" s="103"/>
      <c r="Z136" s="89"/>
      <c r="AA136" s="89"/>
      <c r="AB136" s="106"/>
      <c r="AC136" s="213"/>
      <c r="AD136" s="109"/>
      <c r="AE136" s="109"/>
      <c r="AF136" s="109"/>
      <c r="AG136" s="214"/>
      <c r="AH136" s="103"/>
      <c r="AI136" s="89"/>
      <c r="AJ136" s="89"/>
      <c r="AK136" s="106"/>
      <c r="AL136" s="213"/>
      <c r="AM136" s="109"/>
      <c r="AN136" s="109"/>
      <c r="AO136" s="214"/>
      <c r="AP136" s="103"/>
      <c r="AQ136" s="89"/>
      <c r="AR136" s="89"/>
      <c r="AS136" s="89"/>
      <c r="AT136" s="106"/>
      <c r="AU136" s="213"/>
      <c r="AV136" s="109"/>
      <c r="AW136" s="109"/>
      <c r="AX136" s="214"/>
      <c r="AY136" s="103"/>
      <c r="AZ136" s="89"/>
      <c r="BA136" s="89"/>
      <c r="BB136" s="106"/>
      <c r="BC136" s="213"/>
      <c r="BD136" s="109"/>
      <c r="BE136" s="109"/>
      <c r="BF136" s="109"/>
      <c r="BG136" s="214"/>
      <c r="BH136" s="103"/>
      <c r="BI136" s="89"/>
      <c r="BJ136" s="89"/>
      <c r="BK136" s="89"/>
      <c r="BL136" s="89"/>
    </row>
    <row r="137" spans="1:64" ht="12.75" customHeight="1" x14ac:dyDescent="0.3">
      <c r="A137" s="163" t="s">
        <v>408</v>
      </c>
      <c r="B137" s="164" t="s">
        <v>409</v>
      </c>
      <c r="C137" s="213"/>
      <c r="D137" s="109"/>
      <c r="E137" s="109"/>
      <c r="F137" s="109"/>
      <c r="G137" s="214"/>
      <c r="H137" s="103"/>
      <c r="I137" s="89"/>
      <c r="J137" s="89"/>
      <c r="K137" s="106"/>
      <c r="L137" s="213"/>
      <c r="M137" s="109"/>
      <c r="N137" s="109"/>
      <c r="O137" s="214"/>
      <c r="P137" s="103"/>
      <c r="Q137" s="89"/>
      <c r="R137" s="89"/>
      <c r="S137" s="106"/>
      <c r="T137" s="213"/>
      <c r="U137" s="109"/>
      <c r="V137" s="109"/>
      <c r="W137" s="109"/>
      <c r="X137" s="214"/>
      <c r="Y137" s="103"/>
      <c r="Z137" s="89"/>
      <c r="AA137" s="89"/>
      <c r="AB137" s="106"/>
      <c r="AC137" s="213"/>
      <c r="AD137" s="109"/>
      <c r="AE137" s="109"/>
      <c r="AF137" s="109"/>
      <c r="AG137" s="214"/>
      <c r="AH137" s="103"/>
      <c r="AI137" s="89"/>
      <c r="AJ137" s="89"/>
      <c r="AK137" s="106"/>
      <c r="AL137" s="213"/>
      <c r="AM137" s="109"/>
      <c r="AN137" s="109"/>
      <c r="AO137" s="214"/>
      <c r="AP137" s="103"/>
      <c r="AQ137" s="89"/>
      <c r="AR137" s="89"/>
      <c r="AS137" s="89"/>
      <c r="AT137" s="106"/>
      <c r="AU137" s="213"/>
      <c r="AV137" s="109"/>
      <c r="AW137" s="109"/>
      <c r="AX137" s="214"/>
      <c r="AY137" s="103"/>
      <c r="AZ137" s="89"/>
      <c r="BA137" s="89"/>
      <c r="BB137" s="106"/>
      <c r="BC137" s="213"/>
      <c r="BD137" s="109"/>
      <c r="BE137" s="109"/>
      <c r="BF137" s="109"/>
      <c r="BG137" s="214"/>
      <c r="BH137" s="103"/>
      <c r="BI137" s="89"/>
      <c r="BJ137" s="89"/>
      <c r="BK137" s="89"/>
      <c r="BL137" s="89"/>
    </row>
    <row r="138" spans="1:64" ht="12.75" customHeight="1" thickBot="1" x14ac:dyDescent="0.35">
      <c r="A138" s="168" t="s">
        <v>421</v>
      </c>
      <c r="B138" s="172" t="s">
        <v>422</v>
      </c>
      <c r="C138" s="213"/>
      <c r="D138" s="109"/>
      <c r="E138" s="109"/>
      <c r="F138" s="109"/>
      <c r="G138" s="214"/>
      <c r="H138" s="103"/>
      <c r="I138" s="89"/>
      <c r="J138" s="89"/>
      <c r="K138" s="106"/>
      <c r="L138" s="213"/>
      <c r="M138" s="109"/>
      <c r="N138" s="109"/>
      <c r="O138" s="214"/>
      <c r="P138" s="103"/>
      <c r="Q138" s="89"/>
      <c r="R138" s="89"/>
      <c r="S138" s="106"/>
      <c r="T138" s="213"/>
      <c r="U138" s="109"/>
      <c r="V138" s="109"/>
      <c r="W138" s="109"/>
      <c r="X138" s="214"/>
      <c r="Y138" s="103"/>
      <c r="Z138" s="89"/>
      <c r="AA138" s="89"/>
      <c r="AB138" s="106"/>
      <c r="AC138" s="213"/>
      <c r="AD138" s="109"/>
      <c r="AE138" s="109"/>
      <c r="AF138" s="109"/>
      <c r="AG138" s="214"/>
      <c r="AH138" s="103"/>
      <c r="AI138" s="89"/>
      <c r="AJ138" s="89"/>
      <c r="AK138" s="106"/>
      <c r="AL138" s="213"/>
      <c r="AM138" s="109"/>
      <c r="AN138" s="109"/>
      <c r="AO138" s="214"/>
      <c r="AP138" s="103"/>
      <c r="AQ138" s="89"/>
      <c r="AR138" s="89"/>
      <c r="AS138" s="89"/>
      <c r="AT138" s="106"/>
      <c r="AU138" s="213"/>
      <c r="AV138" s="109"/>
      <c r="AW138" s="109"/>
      <c r="AX138" s="214"/>
      <c r="AY138" s="103"/>
      <c r="AZ138" s="89"/>
      <c r="BA138" s="89"/>
      <c r="BB138" s="106"/>
      <c r="BC138" s="213"/>
      <c r="BD138" s="109"/>
      <c r="BE138" s="109"/>
      <c r="BF138" s="109"/>
      <c r="BG138" s="214"/>
      <c r="BH138" s="103"/>
      <c r="BI138" s="89"/>
      <c r="BJ138" s="89"/>
      <c r="BK138" s="89"/>
      <c r="BL138" s="89"/>
    </row>
    <row r="139" spans="1:64" ht="12.75" customHeight="1" thickBot="1" x14ac:dyDescent="0.35">
      <c r="A139" s="325" t="s">
        <v>439</v>
      </c>
      <c r="B139" s="281" t="s">
        <v>701</v>
      </c>
      <c r="C139" s="296" t="s">
        <v>684</v>
      </c>
      <c r="D139" s="297"/>
      <c r="E139" s="297"/>
      <c r="F139" s="297"/>
      <c r="G139" s="298"/>
      <c r="H139" s="316" t="s">
        <v>686</v>
      </c>
      <c r="I139" s="317"/>
      <c r="J139" s="317"/>
      <c r="K139" s="318"/>
      <c r="L139" s="296" t="s">
        <v>687</v>
      </c>
      <c r="M139" s="297"/>
      <c r="N139" s="297"/>
      <c r="O139" s="298"/>
      <c r="P139" s="316" t="s">
        <v>688</v>
      </c>
      <c r="Q139" s="317"/>
      <c r="R139" s="317"/>
      <c r="S139" s="318"/>
      <c r="T139" s="296" t="s">
        <v>689</v>
      </c>
      <c r="U139" s="297"/>
      <c r="V139" s="297"/>
      <c r="W139" s="297"/>
      <c r="X139" s="298"/>
      <c r="Y139" s="316" t="s">
        <v>690</v>
      </c>
      <c r="Z139" s="317"/>
      <c r="AA139" s="317"/>
      <c r="AB139" s="318"/>
      <c r="AC139" s="296" t="s">
        <v>691</v>
      </c>
      <c r="AD139" s="297"/>
      <c r="AE139" s="297"/>
      <c r="AF139" s="297"/>
      <c r="AG139" s="298"/>
      <c r="AH139" s="316" t="s">
        <v>692</v>
      </c>
      <c r="AI139" s="317"/>
      <c r="AJ139" s="317"/>
      <c r="AK139" s="318"/>
      <c r="AL139" s="296" t="s">
        <v>693</v>
      </c>
      <c r="AM139" s="297"/>
      <c r="AN139" s="297"/>
      <c r="AO139" s="298"/>
      <c r="AP139" s="305" t="s">
        <v>694</v>
      </c>
      <c r="AQ139" s="306"/>
      <c r="AR139" s="306"/>
      <c r="AS139" s="306"/>
      <c r="AT139" s="307"/>
      <c r="AU139" s="296" t="s">
        <v>695</v>
      </c>
      <c r="AV139" s="297"/>
      <c r="AW139" s="297"/>
      <c r="AX139" s="298"/>
      <c r="AY139" s="305" t="s">
        <v>696</v>
      </c>
      <c r="AZ139" s="306"/>
      <c r="BA139" s="306"/>
      <c r="BB139" s="307"/>
      <c r="BC139" s="296" t="s">
        <v>697</v>
      </c>
      <c r="BD139" s="297"/>
      <c r="BE139" s="297"/>
      <c r="BF139" s="297"/>
      <c r="BG139" s="298"/>
      <c r="BH139" s="305" t="s">
        <v>698</v>
      </c>
      <c r="BI139" s="306"/>
      <c r="BJ139" s="306"/>
      <c r="BK139" s="306"/>
      <c r="BL139" s="314"/>
    </row>
    <row r="140" spans="1:64" ht="12.75" customHeight="1" thickBot="1" x14ac:dyDescent="0.35">
      <c r="A140" s="326"/>
      <c r="B140" s="282"/>
      <c r="C140" s="296" t="s">
        <v>683</v>
      </c>
      <c r="D140" s="297"/>
      <c r="E140" s="297"/>
      <c r="F140" s="297"/>
      <c r="G140" s="298"/>
      <c r="H140" s="316" t="s">
        <v>685</v>
      </c>
      <c r="I140" s="317"/>
      <c r="J140" s="317"/>
      <c r="K140" s="318"/>
      <c r="L140" s="290" t="s">
        <v>685</v>
      </c>
      <c r="M140" s="291"/>
      <c r="N140" s="291"/>
      <c r="O140" s="292"/>
      <c r="P140" s="316" t="s">
        <v>685</v>
      </c>
      <c r="Q140" s="317"/>
      <c r="R140" s="317"/>
      <c r="S140" s="318"/>
      <c r="T140" s="296" t="s">
        <v>683</v>
      </c>
      <c r="U140" s="297"/>
      <c r="V140" s="297"/>
      <c r="W140" s="297"/>
      <c r="X140" s="298"/>
      <c r="Y140" s="316" t="s">
        <v>685</v>
      </c>
      <c r="Z140" s="317"/>
      <c r="AA140" s="317"/>
      <c r="AB140" s="318"/>
      <c r="AC140" s="296" t="s">
        <v>683</v>
      </c>
      <c r="AD140" s="297"/>
      <c r="AE140" s="297"/>
      <c r="AF140" s="297"/>
      <c r="AG140" s="298"/>
      <c r="AH140" s="316" t="s">
        <v>685</v>
      </c>
      <c r="AI140" s="317"/>
      <c r="AJ140" s="317"/>
      <c r="AK140" s="318"/>
      <c r="AL140" s="296" t="s">
        <v>685</v>
      </c>
      <c r="AM140" s="297"/>
      <c r="AN140" s="297"/>
      <c r="AO140" s="298"/>
      <c r="AP140" s="305" t="s">
        <v>683</v>
      </c>
      <c r="AQ140" s="306"/>
      <c r="AR140" s="306"/>
      <c r="AS140" s="306"/>
      <c r="AT140" s="307"/>
      <c r="AU140" s="296" t="s">
        <v>685</v>
      </c>
      <c r="AV140" s="297"/>
      <c r="AW140" s="297"/>
      <c r="AX140" s="298"/>
      <c r="AY140" s="305" t="s">
        <v>685</v>
      </c>
      <c r="AZ140" s="306"/>
      <c r="BA140" s="306"/>
      <c r="BB140" s="307"/>
      <c r="BC140" s="296" t="s">
        <v>683</v>
      </c>
      <c r="BD140" s="297"/>
      <c r="BE140" s="297"/>
      <c r="BF140" s="297"/>
      <c r="BG140" s="298"/>
      <c r="BH140" s="305" t="s">
        <v>683</v>
      </c>
      <c r="BI140" s="306"/>
      <c r="BJ140" s="306"/>
      <c r="BK140" s="306"/>
      <c r="BL140" s="314"/>
    </row>
    <row r="141" spans="1:64" ht="12.75" customHeight="1" thickBot="1" x14ac:dyDescent="0.35">
      <c r="A141" s="327"/>
      <c r="B141" s="283"/>
      <c r="C141" s="206">
        <v>1</v>
      </c>
      <c r="D141" s="207">
        <v>2</v>
      </c>
      <c r="E141" s="208">
        <v>3</v>
      </c>
      <c r="F141" s="207">
        <v>4</v>
      </c>
      <c r="G141" s="209">
        <v>5</v>
      </c>
      <c r="H141" s="92">
        <v>1</v>
      </c>
      <c r="I141" s="91">
        <v>2</v>
      </c>
      <c r="J141" s="92">
        <v>3</v>
      </c>
      <c r="K141" s="90">
        <v>4</v>
      </c>
      <c r="L141" s="226">
        <v>1</v>
      </c>
      <c r="M141" s="207">
        <v>2</v>
      </c>
      <c r="N141" s="227">
        <v>3</v>
      </c>
      <c r="O141" s="207">
        <v>4</v>
      </c>
      <c r="P141" s="92">
        <v>1</v>
      </c>
      <c r="Q141" s="91">
        <v>2</v>
      </c>
      <c r="R141" s="92">
        <v>3</v>
      </c>
      <c r="S141" s="90">
        <v>4</v>
      </c>
      <c r="T141" s="226">
        <v>1</v>
      </c>
      <c r="U141" s="207">
        <v>2</v>
      </c>
      <c r="V141" s="227">
        <v>3</v>
      </c>
      <c r="W141" s="207">
        <v>4</v>
      </c>
      <c r="X141" s="236">
        <v>5</v>
      </c>
      <c r="Y141" s="92">
        <v>1</v>
      </c>
      <c r="Z141" s="91">
        <v>2</v>
      </c>
      <c r="AA141" s="92">
        <v>3</v>
      </c>
      <c r="AB141" s="90">
        <v>4</v>
      </c>
      <c r="AC141" s="226">
        <v>1</v>
      </c>
      <c r="AD141" s="207">
        <v>2</v>
      </c>
      <c r="AE141" s="227">
        <v>3</v>
      </c>
      <c r="AF141" s="207">
        <v>4</v>
      </c>
      <c r="AG141" s="236">
        <v>5</v>
      </c>
      <c r="AH141" s="92">
        <v>1</v>
      </c>
      <c r="AI141" s="91">
        <v>2</v>
      </c>
      <c r="AJ141" s="92">
        <v>3</v>
      </c>
      <c r="AK141" s="90">
        <v>4</v>
      </c>
      <c r="AL141" s="226">
        <v>1</v>
      </c>
      <c r="AM141" s="207">
        <v>2</v>
      </c>
      <c r="AN141" s="227">
        <v>3</v>
      </c>
      <c r="AO141" s="207">
        <v>4</v>
      </c>
      <c r="AP141" s="95">
        <v>1</v>
      </c>
      <c r="AQ141" s="94">
        <v>2</v>
      </c>
      <c r="AR141" s="95">
        <v>3</v>
      </c>
      <c r="AS141" s="94">
        <v>4</v>
      </c>
      <c r="AT141" s="95">
        <v>5</v>
      </c>
      <c r="AU141" s="226">
        <v>1</v>
      </c>
      <c r="AV141" s="207">
        <v>2</v>
      </c>
      <c r="AW141" s="227">
        <v>3</v>
      </c>
      <c r="AX141" s="207">
        <v>4</v>
      </c>
      <c r="AY141" s="95">
        <v>1</v>
      </c>
      <c r="AZ141" s="94">
        <v>2</v>
      </c>
      <c r="BA141" s="95">
        <v>3</v>
      </c>
      <c r="BB141" s="93">
        <v>4</v>
      </c>
      <c r="BC141" s="226">
        <v>1</v>
      </c>
      <c r="BD141" s="207">
        <v>2</v>
      </c>
      <c r="BE141" s="227">
        <v>3</v>
      </c>
      <c r="BF141" s="207">
        <v>4</v>
      </c>
      <c r="BG141" s="236">
        <v>5</v>
      </c>
      <c r="BH141" s="95">
        <v>1</v>
      </c>
      <c r="BI141" s="94">
        <v>2</v>
      </c>
      <c r="BJ141" s="95">
        <v>3</v>
      </c>
      <c r="BK141" s="94">
        <v>4</v>
      </c>
      <c r="BL141" s="96">
        <v>5</v>
      </c>
    </row>
    <row r="142" spans="1:64" ht="16.2" thickBot="1" x14ac:dyDescent="0.35">
      <c r="A142" s="178" t="s">
        <v>460</v>
      </c>
      <c r="B142" s="180" t="s">
        <v>702</v>
      </c>
      <c r="C142" s="217"/>
      <c r="D142" s="218"/>
      <c r="E142" s="218"/>
      <c r="F142" s="218"/>
      <c r="G142" s="219"/>
      <c r="H142" s="203"/>
      <c r="I142" s="182"/>
      <c r="J142" s="182"/>
      <c r="K142" s="233"/>
      <c r="L142" s="217"/>
      <c r="M142" s="218"/>
      <c r="N142" s="218"/>
      <c r="O142" s="219"/>
      <c r="P142" s="203"/>
      <c r="Q142" s="182"/>
      <c r="R142" s="182"/>
      <c r="S142" s="233"/>
      <c r="T142" s="217"/>
      <c r="U142" s="218"/>
      <c r="V142" s="218"/>
      <c r="W142" s="218"/>
      <c r="X142" s="219"/>
      <c r="Y142" s="203"/>
      <c r="Z142" s="182"/>
      <c r="AA142" s="182"/>
      <c r="AB142" s="233"/>
      <c r="AC142" s="217"/>
      <c r="AD142" s="218"/>
      <c r="AE142" s="218"/>
      <c r="AF142" s="218"/>
      <c r="AG142" s="219"/>
      <c r="AH142" s="203"/>
      <c r="AI142" s="182"/>
      <c r="AJ142" s="182"/>
      <c r="AK142" s="233"/>
      <c r="AL142" s="217"/>
      <c r="AM142" s="218"/>
      <c r="AN142" s="218"/>
      <c r="AO142" s="219"/>
      <c r="AP142" s="237"/>
      <c r="AQ142" s="183"/>
      <c r="AR142" s="183"/>
      <c r="AS142" s="183"/>
      <c r="AT142" s="238"/>
      <c r="AU142" s="217"/>
      <c r="AV142" s="218"/>
      <c r="AW142" s="218"/>
      <c r="AX142" s="219"/>
      <c r="AY142" s="237"/>
      <c r="AZ142" s="183"/>
      <c r="BA142" s="183"/>
      <c r="BB142" s="238"/>
      <c r="BC142" s="217"/>
      <c r="BD142" s="218"/>
      <c r="BE142" s="218"/>
      <c r="BF142" s="218"/>
      <c r="BG142" s="219"/>
      <c r="BH142" s="237"/>
      <c r="BI142" s="183"/>
      <c r="BJ142" s="183"/>
      <c r="BK142" s="183"/>
      <c r="BL142" s="184"/>
    </row>
    <row r="143" spans="1:64" ht="14.4" customHeight="1" thickBot="1" x14ac:dyDescent="0.35">
      <c r="A143" s="179" t="s">
        <v>460</v>
      </c>
      <c r="B143" s="181" t="s">
        <v>461</v>
      </c>
      <c r="C143" s="213"/>
      <c r="D143" s="109"/>
      <c r="E143" s="109"/>
      <c r="F143" s="109"/>
      <c r="G143" s="214"/>
      <c r="H143" s="103"/>
      <c r="I143" s="89"/>
      <c r="J143" s="89"/>
      <c r="K143" s="106"/>
      <c r="L143" s="213"/>
      <c r="M143" s="109"/>
      <c r="N143" s="109"/>
      <c r="O143" s="214"/>
      <c r="P143" s="103"/>
      <c r="Q143" s="89"/>
      <c r="R143" s="89"/>
      <c r="S143" s="106"/>
      <c r="T143" s="213"/>
      <c r="U143" s="109"/>
      <c r="V143" s="109"/>
      <c r="W143" s="109"/>
      <c r="X143" s="214"/>
      <c r="Y143" s="103"/>
      <c r="Z143" s="89"/>
      <c r="AA143" s="89"/>
      <c r="AB143" s="106"/>
      <c r="AC143" s="213"/>
      <c r="AD143" s="109"/>
      <c r="AE143" s="109"/>
      <c r="AF143" s="109"/>
      <c r="AG143" s="214"/>
      <c r="AH143" s="103"/>
      <c r="AI143" s="89"/>
      <c r="AJ143" s="89"/>
      <c r="AK143" s="106"/>
      <c r="AL143" s="213"/>
      <c r="AM143" s="109"/>
      <c r="AN143" s="109"/>
      <c r="AO143" s="214"/>
      <c r="AP143" s="103"/>
      <c r="AQ143" s="89"/>
      <c r="AR143" s="89"/>
      <c r="AS143" s="89"/>
      <c r="AT143" s="106"/>
      <c r="AU143" s="213"/>
      <c r="AV143" s="109"/>
      <c r="AW143" s="109"/>
      <c r="AX143" s="214"/>
      <c r="AY143" s="103"/>
      <c r="AZ143" s="89"/>
      <c r="BA143" s="89"/>
      <c r="BB143" s="106"/>
      <c r="BC143" s="213"/>
      <c r="BD143" s="109"/>
      <c r="BE143" s="109"/>
      <c r="BF143" s="109"/>
      <c r="BG143" s="214"/>
      <c r="BH143" s="103"/>
      <c r="BI143" s="89"/>
      <c r="BJ143" s="89"/>
      <c r="BK143" s="89"/>
      <c r="BL143" s="99"/>
    </row>
    <row r="144" spans="1:64" ht="15" customHeight="1" thickBot="1" x14ac:dyDescent="0.35">
      <c r="A144" s="178" t="s">
        <v>481</v>
      </c>
      <c r="B144" s="180" t="s">
        <v>482</v>
      </c>
      <c r="C144" s="213"/>
      <c r="D144" s="109"/>
      <c r="E144" s="109"/>
      <c r="F144" s="109"/>
      <c r="G144" s="214"/>
      <c r="H144" s="103"/>
      <c r="I144" s="89"/>
      <c r="J144" s="89"/>
      <c r="K144" s="106"/>
      <c r="L144" s="213"/>
      <c r="M144" s="109"/>
      <c r="N144" s="109"/>
      <c r="O144" s="214"/>
      <c r="P144" s="103"/>
      <c r="Q144" s="89"/>
      <c r="R144" s="89"/>
      <c r="S144" s="106"/>
      <c r="T144" s="213"/>
      <c r="U144" s="109"/>
      <c r="V144" s="109"/>
      <c r="W144" s="109"/>
      <c r="X144" s="214"/>
      <c r="Y144" s="103"/>
      <c r="Z144" s="89"/>
      <c r="AA144" s="89"/>
      <c r="AB144" s="106"/>
      <c r="AC144" s="213"/>
      <c r="AD144" s="109"/>
      <c r="AE144" s="109"/>
      <c r="AF144" s="109"/>
      <c r="AG144" s="214"/>
      <c r="AH144" s="103"/>
      <c r="AI144" s="89"/>
      <c r="AJ144" s="89"/>
      <c r="AK144" s="106"/>
      <c r="AL144" s="213"/>
      <c r="AM144" s="109"/>
      <c r="AN144" s="109"/>
      <c r="AO144" s="214"/>
      <c r="AP144" s="103"/>
      <c r="AQ144" s="89"/>
      <c r="AR144" s="89"/>
      <c r="AS144" s="89"/>
      <c r="AT144" s="106"/>
      <c r="AU144" s="213"/>
      <c r="AV144" s="109"/>
      <c r="AW144" s="109"/>
      <c r="AX144" s="214"/>
      <c r="AY144" s="103"/>
      <c r="AZ144" s="89"/>
      <c r="BA144" s="89"/>
      <c r="BB144" s="106"/>
      <c r="BC144" s="213"/>
      <c r="BD144" s="109"/>
      <c r="BE144" s="109"/>
      <c r="BF144" s="109"/>
      <c r="BG144" s="214"/>
      <c r="BH144" s="103"/>
      <c r="BI144" s="89"/>
      <c r="BJ144" s="89"/>
      <c r="BK144" s="89"/>
      <c r="BL144" s="99"/>
    </row>
    <row r="145" spans="1:64" ht="16.2" thickBot="1" x14ac:dyDescent="0.35">
      <c r="A145" s="178" t="s">
        <v>486</v>
      </c>
      <c r="B145" s="180" t="s">
        <v>487</v>
      </c>
      <c r="C145" s="215"/>
      <c r="D145" s="110"/>
      <c r="E145" s="110"/>
      <c r="F145" s="110"/>
      <c r="G145" s="216"/>
      <c r="H145" s="104"/>
      <c r="I145" s="100"/>
      <c r="J145" s="100"/>
      <c r="K145" s="107"/>
      <c r="L145" s="215"/>
      <c r="M145" s="110"/>
      <c r="N145" s="110"/>
      <c r="O145" s="216"/>
      <c r="P145" s="104"/>
      <c r="Q145" s="100"/>
      <c r="R145" s="100"/>
      <c r="S145" s="107"/>
      <c r="T145" s="215"/>
      <c r="U145" s="110"/>
      <c r="V145" s="110"/>
      <c r="W145" s="110"/>
      <c r="X145" s="216"/>
      <c r="Y145" s="104"/>
      <c r="Z145" s="100"/>
      <c r="AA145" s="100"/>
      <c r="AB145" s="107"/>
      <c r="AC145" s="215"/>
      <c r="AD145" s="110"/>
      <c r="AE145" s="110"/>
      <c r="AF145" s="110"/>
      <c r="AG145" s="216"/>
      <c r="AH145" s="104"/>
      <c r="AI145" s="100"/>
      <c r="AJ145" s="100"/>
      <c r="AK145" s="107"/>
      <c r="AL145" s="215"/>
      <c r="AM145" s="110"/>
      <c r="AN145" s="110"/>
      <c r="AO145" s="216"/>
      <c r="AP145" s="104"/>
      <c r="AQ145" s="100"/>
      <c r="AR145" s="100"/>
      <c r="AS145" s="100"/>
      <c r="AT145" s="107"/>
      <c r="AU145" s="215"/>
      <c r="AV145" s="110"/>
      <c r="AW145" s="110"/>
      <c r="AX145" s="216"/>
      <c r="AY145" s="104"/>
      <c r="AZ145" s="100"/>
      <c r="BA145" s="100"/>
      <c r="BB145" s="107"/>
      <c r="BC145" s="215"/>
      <c r="BD145" s="110"/>
      <c r="BE145" s="110"/>
      <c r="BF145" s="110"/>
      <c r="BG145" s="216"/>
      <c r="BH145" s="104"/>
      <c r="BI145" s="100"/>
      <c r="BJ145" s="100"/>
      <c r="BK145" s="100"/>
      <c r="BL145" s="101"/>
    </row>
    <row r="146" spans="1:64" ht="15" thickBot="1" x14ac:dyDescent="0.35">
      <c r="A146" s="325" t="s">
        <v>515</v>
      </c>
      <c r="B146" s="281" t="s">
        <v>516</v>
      </c>
      <c r="C146" s="296" t="s">
        <v>684</v>
      </c>
      <c r="D146" s="297"/>
      <c r="E146" s="297"/>
      <c r="F146" s="297"/>
      <c r="G146" s="298"/>
      <c r="H146" s="316" t="s">
        <v>686</v>
      </c>
      <c r="I146" s="317"/>
      <c r="J146" s="317"/>
      <c r="K146" s="318"/>
      <c r="L146" s="296" t="s">
        <v>687</v>
      </c>
      <c r="M146" s="297"/>
      <c r="N146" s="297"/>
      <c r="O146" s="298"/>
      <c r="P146" s="316" t="s">
        <v>688</v>
      </c>
      <c r="Q146" s="317"/>
      <c r="R146" s="317"/>
      <c r="S146" s="318"/>
      <c r="T146" s="296" t="s">
        <v>689</v>
      </c>
      <c r="U146" s="297"/>
      <c r="V146" s="297"/>
      <c r="W146" s="297"/>
      <c r="X146" s="298"/>
      <c r="Y146" s="316" t="s">
        <v>690</v>
      </c>
      <c r="Z146" s="317"/>
      <c r="AA146" s="317"/>
      <c r="AB146" s="318"/>
      <c r="AC146" s="296" t="s">
        <v>691</v>
      </c>
      <c r="AD146" s="297"/>
      <c r="AE146" s="297"/>
      <c r="AF146" s="297"/>
      <c r="AG146" s="298"/>
      <c r="AH146" s="316" t="s">
        <v>692</v>
      </c>
      <c r="AI146" s="317"/>
      <c r="AJ146" s="317"/>
      <c r="AK146" s="318"/>
      <c r="AL146" s="296" t="s">
        <v>693</v>
      </c>
      <c r="AM146" s="297"/>
      <c r="AN146" s="297"/>
      <c r="AO146" s="298"/>
      <c r="AP146" s="305" t="s">
        <v>694</v>
      </c>
      <c r="AQ146" s="306"/>
      <c r="AR146" s="306"/>
      <c r="AS146" s="306"/>
      <c r="AT146" s="307"/>
      <c r="AU146" s="296" t="s">
        <v>695</v>
      </c>
      <c r="AV146" s="297"/>
      <c r="AW146" s="297"/>
      <c r="AX146" s="298"/>
      <c r="AY146" s="305" t="s">
        <v>696</v>
      </c>
      <c r="AZ146" s="306"/>
      <c r="BA146" s="306"/>
      <c r="BB146" s="307"/>
      <c r="BC146" s="296" t="s">
        <v>697</v>
      </c>
      <c r="BD146" s="297"/>
      <c r="BE146" s="297"/>
      <c r="BF146" s="297"/>
      <c r="BG146" s="298"/>
      <c r="BH146" s="305" t="s">
        <v>698</v>
      </c>
      <c r="BI146" s="306"/>
      <c r="BJ146" s="306"/>
      <c r="BK146" s="306"/>
      <c r="BL146" s="314"/>
    </row>
    <row r="147" spans="1:64" ht="16.2" customHeight="1" thickBot="1" x14ac:dyDescent="0.35">
      <c r="A147" s="326"/>
      <c r="B147" s="282"/>
      <c r="C147" s="296" t="s">
        <v>683</v>
      </c>
      <c r="D147" s="297"/>
      <c r="E147" s="297"/>
      <c r="F147" s="297"/>
      <c r="G147" s="298"/>
      <c r="H147" s="316" t="s">
        <v>685</v>
      </c>
      <c r="I147" s="317"/>
      <c r="J147" s="317"/>
      <c r="K147" s="318"/>
      <c r="L147" s="290" t="s">
        <v>685</v>
      </c>
      <c r="M147" s="291"/>
      <c r="N147" s="291"/>
      <c r="O147" s="292"/>
      <c r="P147" s="316" t="s">
        <v>685</v>
      </c>
      <c r="Q147" s="317"/>
      <c r="R147" s="317"/>
      <c r="S147" s="318"/>
      <c r="T147" s="296" t="s">
        <v>683</v>
      </c>
      <c r="U147" s="297"/>
      <c r="V147" s="297"/>
      <c r="W147" s="297"/>
      <c r="X147" s="298"/>
      <c r="Y147" s="316" t="s">
        <v>685</v>
      </c>
      <c r="Z147" s="317"/>
      <c r="AA147" s="317"/>
      <c r="AB147" s="318"/>
      <c r="AC147" s="296" t="s">
        <v>683</v>
      </c>
      <c r="AD147" s="297"/>
      <c r="AE147" s="297"/>
      <c r="AF147" s="297"/>
      <c r="AG147" s="298"/>
      <c r="AH147" s="316" t="s">
        <v>685</v>
      </c>
      <c r="AI147" s="317"/>
      <c r="AJ147" s="317"/>
      <c r="AK147" s="318"/>
      <c r="AL147" s="296" t="s">
        <v>685</v>
      </c>
      <c r="AM147" s="297"/>
      <c r="AN147" s="297"/>
      <c r="AO147" s="298"/>
      <c r="AP147" s="305" t="s">
        <v>683</v>
      </c>
      <c r="AQ147" s="306"/>
      <c r="AR147" s="306"/>
      <c r="AS147" s="306"/>
      <c r="AT147" s="307"/>
      <c r="AU147" s="296" t="s">
        <v>685</v>
      </c>
      <c r="AV147" s="297"/>
      <c r="AW147" s="297"/>
      <c r="AX147" s="298"/>
      <c r="AY147" s="305" t="s">
        <v>685</v>
      </c>
      <c r="AZ147" s="306"/>
      <c r="BA147" s="306"/>
      <c r="BB147" s="307"/>
      <c r="BC147" s="296" t="s">
        <v>683</v>
      </c>
      <c r="BD147" s="297"/>
      <c r="BE147" s="297"/>
      <c r="BF147" s="297"/>
      <c r="BG147" s="298"/>
      <c r="BH147" s="305" t="s">
        <v>683</v>
      </c>
      <c r="BI147" s="306"/>
      <c r="BJ147" s="306"/>
      <c r="BK147" s="306"/>
      <c r="BL147" s="314"/>
    </row>
    <row r="148" spans="1:64" ht="15" thickBot="1" x14ac:dyDescent="0.35">
      <c r="A148" s="327"/>
      <c r="B148" s="283"/>
      <c r="C148" s="206">
        <v>1</v>
      </c>
      <c r="D148" s="207">
        <v>2</v>
      </c>
      <c r="E148" s="208">
        <v>3</v>
      </c>
      <c r="F148" s="207">
        <v>4</v>
      </c>
      <c r="G148" s="209">
        <v>5</v>
      </c>
      <c r="H148" s="92">
        <v>1</v>
      </c>
      <c r="I148" s="91">
        <v>2</v>
      </c>
      <c r="J148" s="92">
        <v>3</v>
      </c>
      <c r="K148" s="90">
        <v>4</v>
      </c>
      <c r="L148" s="226">
        <v>1</v>
      </c>
      <c r="M148" s="207">
        <v>2</v>
      </c>
      <c r="N148" s="227">
        <v>3</v>
      </c>
      <c r="O148" s="207">
        <v>4</v>
      </c>
      <c r="P148" s="92">
        <v>1</v>
      </c>
      <c r="Q148" s="91">
        <v>2</v>
      </c>
      <c r="R148" s="92">
        <v>3</v>
      </c>
      <c r="S148" s="90">
        <v>4</v>
      </c>
      <c r="T148" s="226">
        <v>1</v>
      </c>
      <c r="U148" s="207">
        <v>2</v>
      </c>
      <c r="V148" s="227">
        <v>3</v>
      </c>
      <c r="W148" s="207">
        <v>4</v>
      </c>
      <c r="X148" s="236">
        <v>5</v>
      </c>
      <c r="Y148" s="92">
        <v>1</v>
      </c>
      <c r="Z148" s="91">
        <v>2</v>
      </c>
      <c r="AA148" s="92">
        <v>3</v>
      </c>
      <c r="AB148" s="90">
        <v>4</v>
      </c>
      <c r="AC148" s="226">
        <v>1</v>
      </c>
      <c r="AD148" s="207">
        <v>2</v>
      </c>
      <c r="AE148" s="227">
        <v>3</v>
      </c>
      <c r="AF148" s="207">
        <v>4</v>
      </c>
      <c r="AG148" s="236">
        <v>5</v>
      </c>
      <c r="AH148" s="92">
        <v>1</v>
      </c>
      <c r="AI148" s="91">
        <v>2</v>
      </c>
      <c r="AJ148" s="92">
        <v>3</v>
      </c>
      <c r="AK148" s="90">
        <v>4</v>
      </c>
      <c r="AL148" s="226">
        <v>1</v>
      </c>
      <c r="AM148" s="207">
        <v>2</v>
      </c>
      <c r="AN148" s="227">
        <v>3</v>
      </c>
      <c r="AO148" s="207">
        <v>4</v>
      </c>
      <c r="AP148" s="95">
        <v>1</v>
      </c>
      <c r="AQ148" s="94">
        <v>2</v>
      </c>
      <c r="AR148" s="95">
        <v>3</v>
      </c>
      <c r="AS148" s="94">
        <v>4</v>
      </c>
      <c r="AT148" s="95">
        <v>5</v>
      </c>
      <c r="AU148" s="226">
        <v>1</v>
      </c>
      <c r="AV148" s="207">
        <v>2</v>
      </c>
      <c r="AW148" s="227">
        <v>3</v>
      </c>
      <c r="AX148" s="207">
        <v>4</v>
      </c>
      <c r="AY148" s="95">
        <v>1</v>
      </c>
      <c r="AZ148" s="94">
        <v>2</v>
      </c>
      <c r="BA148" s="95">
        <v>3</v>
      </c>
      <c r="BB148" s="93">
        <v>4</v>
      </c>
      <c r="BC148" s="226">
        <v>1</v>
      </c>
      <c r="BD148" s="207">
        <v>2</v>
      </c>
      <c r="BE148" s="227">
        <v>3</v>
      </c>
      <c r="BF148" s="207">
        <v>4</v>
      </c>
      <c r="BG148" s="236">
        <v>5</v>
      </c>
      <c r="BH148" s="95">
        <v>1</v>
      </c>
      <c r="BI148" s="94">
        <v>2</v>
      </c>
      <c r="BJ148" s="95">
        <v>3</v>
      </c>
      <c r="BK148" s="94">
        <v>4</v>
      </c>
      <c r="BL148" s="96">
        <v>5</v>
      </c>
    </row>
    <row r="149" spans="1:64" ht="12.75" customHeight="1" x14ac:dyDescent="0.3">
      <c r="A149" s="173" t="s">
        <v>517</v>
      </c>
      <c r="B149" s="191" t="s">
        <v>518</v>
      </c>
      <c r="C149" s="147"/>
      <c r="D149" s="108"/>
      <c r="E149" s="108"/>
      <c r="F149" s="108"/>
      <c r="G149" s="148"/>
      <c r="H149" s="102"/>
      <c r="I149" s="97"/>
      <c r="J149" s="97"/>
      <c r="K149" s="105"/>
      <c r="L149" s="147"/>
      <c r="M149" s="108"/>
      <c r="N149" s="108"/>
      <c r="O149" s="148"/>
      <c r="P149" s="102"/>
      <c r="Q149" s="97"/>
      <c r="R149" s="97"/>
      <c r="S149" s="105"/>
      <c r="T149" s="147"/>
      <c r="U149" s="108"/>
      <c r="V149" s="108"/>
      <c r="W149" s="108"/>
      <c r="X149" s="148"/>
      <c r="Y149" s="102"/>
      <c r="Z149" s="97"/>
      <c r="AA149" s="97"/>
      <c r="AB149" s="105"/>
      <c r="AC149" s="147"/>
      <c r="AD149" s="108"/>
      <c r="AE149" s="108"/>
      <c r="AF149" s="108"/>
      <c r="AG149" s="148"/>
      <c r="AH149" s="102"/>
      <c r="AI149" s="97"/>
      <c r="AJ149" s="97"/>
      <c r="AK149" s="105"/>
      <c r="AL149" s="147"/>
      <c r="AM149" s="108"/>
      <c r="AN149" s="108"/>
      <c r="AO149" s="148"/>
      <c r="AP149" s="102"/>
      <c r="AQ149" s="97"/>
      <c r="AR149" s="97"/>
      <c r="AS149" s="97"/>
      <c r="AT149" s="105"/>
      <c r="AU149" s="147"/>
      <c r="AV149" s="108"/>
      <c r="AW149" s="108"/>
      <c r="AX149" s="148"/>
      <c r="AY149" s="102"/>
      <c r="AZ149" s="97"/>
      <c r="BA149" s="97"/>
      <c r="BB149" s="105"/>
      <c r="BC149" s="147"/>
      <c r="BD149" s="108"/>
      <c r="BE149" s="108"/>
      <c r="BF149" s="108"/>
      <c r="BG149" s="148"/>
      <c r="BH149" s="102"/>
      <c r="BI149" s="97"/>
      <c r="BJ149" s="97"/>
      <c r="BK149" s="97"/>
      <c r="BL149" s="98"/>
    </row>
    <row r="150" spans="1:64" ht="12.75" customHeight="1" thickBot="1" x14ac:dyDescent="0.35">
      <c r="A150" s="174" t="s">
        <v>534</v>
      </c>
      <c r="B150" s="192" t="s">
        <v>535</v>
      </c>
      <c r="C150" s="210"/>
      <c r="D150" s="211"/>
      <c r="E150" s="211"/>
      <c r="F150" s="211"/>
      <c r="G150" s="212"/>
      <c r="H150" s="146"/>
      <c r="I150" s="144"/>
      <c r="J150" s="144"/>
      <c r="K150" s="228"/>
      <c r="L150" s="210"/>
      <c r="M150" s="211"/>
      <c r="N150" s="211"/>
      <c r="O150" s="212"/>
      <c r="P150" s="146"/>
      <c r="Q150" s="144"/>
      <c r="R150" s="144"/>
      <c r="S150" s="228"/>
      <c r="T150" s="210"/>
      <c r="U150" s="211"/>
      <c r="V150" s="211"/>
      <c r="W150" s="211"/>
      <c r="X150" s="212"/>
      <c r="Y150" s="146"/>
      <c r="Z150" s="144"/>
      <c r="AA150" s="144"/>
      <c r="AB150" s="228"/>
      <c r="AC150" s="210"/>
      <c r="AD150" s="211"/>
      <c r="AE150" s="211"/>
      <c r="AF150" s="211"/>
      <c r="AG150" s="212"/>
      <c r="AH150" s="146"/>
      <c r="AI150" s="144"/>
      <c r="AJ150" s="144"/>
      <c r="AK150" s="228"/>
      <c r="AL150" s="210"/>
      <c r="AM150" s="211"/>
      <c r="AN150" s="211"/>
      <c r="AO150" s="212"/>
      <c r="AP150" s="146"/>
      <c r="AQ150" s="144"/>
      <c r="AR150" s="144"/>
      <c r="AS150" s="144"/>
      <c r="AT150" s="228"/>
      <c r="AU150" s="210"/>
      <c r="AV150" s="211"/>
      <c r="AW150" s="211"/>
      <c r="AX150" s="212"/>
      <c r="AY150" s="146"/>
      <c r="AZ150" s="144"/>
      <c r="BA150" s="144"/>
      <c r="BB150" s="228"/>
      <c r="BC150" s="210"/>
      <c r="BD150" s="211"/>
      <c r="BE150" s="211"/>
      <c r="BF150" s="211"/>
      <c r="BG150" s="212"/>
      <c r="BH150" s="146"/>
      <c r="BI150" s="144"/>
      <c r="BJ150" s="144"/>
      <c r="BK150" s="144"/>
      <c r="BL150" s="145"/>
    </row>
    <row r="151" spans="1:64" ht="18" thickBot="1" x14ac:dyDescent="0.35">
      <c r="A151" s="175" t="s">
        <v>561</v>
      </c>
      <c r="B151" s="193" t="s">
        <v>562</v>
      </c>
      <c r="C151" s="220"/>
      <c r="D151" s="221"/>
      <c r="E151" s="221"/>
      <c r="F151" s="221"/>
      <c r="G151" s="222"/>
      <c r="H151" s="204"/>
      <c r="I151" s="189"/>
      <c r="J151" s="189"/>
      <c r="K151" s="234"/>
      <c r="L151" s="220"/>
      <c r="M151" s="221"/>
      <c r="N151" s="221"/>
      <c r="O151" s="222"/>
      <c r="P151" s="204"/>
      <c r="Q151" s="189"/>
      <c r="R151" s="189"/>
      <c r="S151" s="234"/>
      <c r="T151" s="220"/>
      <c r="U151" s="221"/>
      <c r="V151" s="221"/>
      <c r="W151" s="221"/>
      <c r="X151" s="222"/>
      <c r="Y151" s="204"/>
      <c r="Z151" s="189"/>
      <c r="AA151" s="189"/>
      <c r="AB151" s="234"/>
      <c r="AC151" s="220"/>
      <c r="AD151" s="221"/>
      <c r="AE151" s="221"/>
      <c r="AF151" s="221"/>
      <c r="AG151" s="222"/>
      <c r="AH151" s="204"/>
      <c r="AI151" s="189"/>
      <c r="AJ151" s="189"/>
      <c r="AK151" s="234"/>
      <c r="AL151" s="220"/>
      <c r="AM151" s="221"/>
      <c r="AN151" s="221"/>
      <c r="AO151" s="222"/>
      <c r="AP151" s="204"/>
      <c r="AQ151" s="189"/>
      <c r="AR151" s="189"/>
      <c r="AS151" s="189"/>
      <c r="AT151" s="234"/>
      <c r="AU151" s="220"/>
      <c r="AV151" s="221"/>
      <c r="AW151" s="221"/>
      <c r="AX151" s="222"/>
      <c r="AY151" s="204"/>
      <c r="AZ151" s="189"/>
      <c r="BA151" s="189"/>
      <c r="BB151" s="234"/>
      <c r="BC151" s="220"/>
      <c r="BD151" s="221"/>
      <c r="BE151" s="221"/>
      <c r="BF151" s="221"/>
      <c r="BG151" s="222"/>
      <c r="BH151" s="204"/>
      <c r="BI151" s="189"/>
      <c r="BJ151" s="189"/>
      <c r="BK151" s="189"/>
      <c r="BL151" s="190"/>
    </row>
    <row r="152" spans="1:64" ht="18" customHeight="1" thickBot="1" x14ac:dyDescent="0.35">
      <c r="A152" s="337" t="s">
        <v>564</v>
      </c>
      <c r="B152" s="287" t="s">
        <v>565</v>
      </c>
      <c r="C152" s="296" t="s">
        <v>684</v>
      </c>
      <c r="D152" s="297"/>
      <c r="E152" s="297"/>
      <c r="F152" s="297"/>
      <c r="G152" s="298"/>
      <c r="H152" s="316" t="s">
        <v>686</v>
      </c>
      <c r="I152" s="317"/>
      <c r="J152" s="317"/>
      <c r="K152" s="318"/>
      <c r="L152" s="296" t="s">
        <v>687</v>
      </c>
      <c r="M152" s="297"/>
      <c r="N152" s="297"/>
      <c r="O152" s="298"/>
      <c r="P152" s="316" t="s">
        <v>688</v>
      </c>
      <c r="Q152" s="317"/>
      <c r="R152" s="317"/>
      <c r="S152" s="318"/>
      <c r="T152" s="296" t="s">
        <v>689</v>
      </c>
      <c r="U152" s="297"/>
      <c r="V152" s="297"/>
      <c r="W152" s="297"/>
      <c r="X152" s="298"/>
      <c r="Y152" s="316" t="s">
        <v>690</v>
      </c>
      <c r="Z152" s="317"/>
      <c r="AA152" s="317"/>
      <c r="AB152" s="318"/>
      <c r="AC152" s="296" t="s">
        <v>691</v>
      </c>
      <c r="AD152" s="297"/>
      <c r="AE152" s="297"/>
      <c r="AF152" s="297"/>
      <c r="AG152" s="298"/>
      <c r="AH152" s="316" t="s">
        <v>692</v>
      </c>
      <c r="AI152" s="317"/>
      <c r="AJ152" s="317"/>
      <c r="AK152" s="318"/>
      <c r="AL152" s="296" t="s">
        <v>693</v>
      </c>
      <c r="AM152" s="297"/>
      <c r="AN152" s="297"/>
      <c r="AO152" s="298"/>
      <c r="AP152" s="305" t="s">
        <v>694</v>
      </c>
      <c r="AQ152" s="306"/>
      <c r="AR152" s="306"/>
      <c r="AS152" s="306"/>
      <c r="AT152" s="307"/>
      <c r="AU152" s="296" t="s">
        <v>695</v>
      </c>
      <c r="AV152" s="297"/>
      <c r="AW152" s="297"/>
      <c r="AX152" s="298"/>
      <c r="AY152" s="305" t="s">
        <v>696</v>
      </c>
      <c r="AZ152" s="306"/>
      <c r="BA152" s="306"/>
      <c r="BB152" s="307"/>
      <c r="BC152" s="296" t="s">
        <v>697</v>
      </c>
      <c r="BD152" s="297"/>
      <c r="BE152" s="297"/>
      <c r="BF152" s="297"/>
      <c r="BG152" s="298"/>
      <c r="BH152" s="305" t="s">
        <v>698</v>
      </c>
      <c r="BI152" s="306"/>
      <c r="BJ152" s="306"/>
      <c r="BK152" s="306"/>
      <c r="BL152" s="314"/>
    </row>
    <row r="153" spans="1:64" ht="15" thickBot="1" x14ac:dyDescent="0.35">
      <c r="A153" s="338"/>
      <c r="B153" s="288"/>
      <c r="C153" s="296" t="s">
        <v>683</v>
      </c>
      <c r="D153" s="297"/>
      <c r="E153" s="297"/>
      <c r="F153" s="297"/>
      <c r="G153" s="298"/>
      <c r="H153" s="316" t="s">
        <v>685</v>
      </c>
      <c r="I153" s="317"/>
      <c r="J153" s="317"/>
      <c r="K153" s="318"/>
      <c r="L153" s="290" t="s">
        <v>685</v>
      </c>
      <c r="M153" s="291"/>
      <c r="N153" s="291"/>
      <c r="O153" s="292"/>
      <c r="P153" s="316" t="s">
        <v>685</v>
      </c>
      <c r="Q153" s="317"/>
      <c r="R153" s="317"/>
      <c r="S153" s="318"/>
      <c r="T153" s="296" t="s">
        <v>683</v>
      </c>
      <c r="U153" s="297"/>
      <c r="V153" s="297"/>
      <c r="W153" s="297"/>
      <c r="X153" s="298"/>
      <c r="Y153" s="316" t="s">
        <v>685</v>
      </c>
      <c r="Z153" s="317"/>
      <c r="AA153" s="317"/>
      <c r="AB153" s="318"/>
      <c r="AC153" s="296" t="s">
        <v>683</v>
      </c>
      <c r="AD153" s="297"/>
      <c r="AE153" s="297"/>
      <c r="AF153" s="297"/>
      <c r="AG153" s="298"/>
      <c r="AH153" s="316" t="s">
        <v>685</v>
      </c>
      <c r="AI153" s="317"/>
      <c r="AJ153" s="317"/>
      <c r="AK153" s="318"/>
      <c r="AL153" s="296" t="s">
        <v>685</v>
      </c>
      <c r="AM153" s="297"/>
      <c r="AN153" s="297"/>
      <c r="AO153" s="298"/>
      <c r="AP153" s="305" t="s">
        <v>683</v>
      </c>
      <c r="AQ153" s="306"/>
      <c r="AR153" s="306"/>
      <c r="AS153" s="306"/>
      <c r="AT153" s="307"/>
      <c r="AU153" s="296" t="s">
        <v>685</v>
      </c>
      <c r="AV153" s="297"/>
      <c r="AW153" s="297"/>
      <c r="AX153" s="298"/>
      <c r="AY153" s="305" t="s">
        <v>685</v>
      </c>
      <c r="AZ153" s="306"/>
      <c r="BA153" s="306"/>
      <c r="BB153" s="307"/>
      <c r="BC153" s="296" t="s">
        <v>683</v>
      </c>
      <c r="BD153" s="297"/>
      <c r="BE153" s="297"/>
      <c r="BF153" s="297"/>
      <c r="BG153" s="298"/>
      <c r="BH153" s="305" t="s">
        <v>683</v>
      </c>
      <c r="BI153" s="306"/>
      <c r="BJ153" s="306"/>
      <c r="BK153" s="306"/>
      <c r="BL153" s="314"/>
    </row>
    <row r="154" spans="1:64" ht="15" thickBot="1" x14ac:dyDescent="0.35">
      <c r="A154" s="339"/>
      <c r="B154" s="289"/>
      <c r="C154" s="206">
        <v>1</v>
      </c>
      <c r="D154" s="207">
        <v>2</v>
      </c>
      <c r="E154" s="208">
        <v>3</v>
      </c>
      <c r="F154" s="207">
        <v>4</v>
      </c>
      <c r="G154" s="209">
        <v>5</v>
      </c>
      <c r="H154" s="92">
        <v>1</v>
      </c>
      <c r="I154" s="91">
        <v>2</v>
      </c>
      <c r="J154" s="92">
        <v>3</v>
      </c>
      <c r="K154" s="90">
        <v>4</v>
      </c>
      <c r="L154" s="226">
        <v>1</v>
      </c>
      <c r="M154" s="207">
        <v>2</v>
      </c>
      <c r="N154" s="227">
        <v>3</v>
      </c>
      <c r="O154" s="207">
        <v>4</v>
      </c>
      <c r="P154" s="92">
        <v>1</v>
      </c>
      <c r="Q154" s="91">
        <v>2</v>
      </c>
      <c r="R154" s="92">
        <v>3</v>
      </c>
      <c r="S154" s="90">
        <v>4</v>
      </c>
      <c r="T154" s="226">
        <v>1</v>
      </c>
      <c r="U154" s="207">
        <v>2</v>
      </c>
      <c r="V154" s="227">
        <v>3</v>
      </c>
      <c r="W154" s="207">
        <v>4</v>
      </c>
      <c r="X154" s="236">
        <v>5</v>
      </c>
      <c r="Y154" s="92">
        <v>1</v>
      </c>
      <c r="Z154" s="91">
        <v>2</v>
      </c>
      <c r="AA154" s="92">
        <v>3</v>
      </c>
      <c r="AB154" s="90">
        <v>4</v>
      </c>
      <c r="AC154" s="226">
        <v>1</v>
      </c>
      <c r="AD154" s="207">
        <v>2</v>
      </c>
      <c r="AE154" s="227">
        <v>3</v>
      </c>
      <c r="AF154" s="207">
        <v>4</v>
      </c>
      <c r="AG154" s="236">
        <v>5</v>
      </c>
      <c r="AH154" s="92">
        <v>1</v>
      </c>
      <c r="AI154" s="91">
        <v>2</v>
      </c>
      <c r="AJ154" s="92">
        <v>3</v>
      </c>
      <c r="AK154" s="90">
        <v>4</v>
      </c>
      <c r="AL154" s="226">
        <v>1</v>
      </c>
      <c r="AM154" s="207">
        <v>2</v>
      </c>
      <c r="AN154" s="227">
        <v>3</v>
      </c>
      <c r="AO154" s="207">
        <v>4</v>
      </c>
      <c r="AP154" s="95">
        <v>1</v>
      </c>
      <c r="AQ154" s="94">
        <v>2</v>
      </c>
      <c r="AR154" s="95">
        <v>3</v>
      </c>
      <c r="AS154" s="94">
        <v>4</v>
      </c>
      <c r="AT154" s="95">
        <v>5</v>
      </c>
      <c r="AU154" s="226">
        <v>1</v>
      </c>
      <c r="AV154" s="207">
        <v>2</v>
      </c>
      <c r="AW154" s="227">
        <v>3</v>
      </c>
      <c r="AX154" s="207">
        <v>4</v>
      </c>
      <c r="AY154" s="95">
        <v>1</v>
      </c>
      <c r="AZ154" s="94">
        <v>2</v>
      </c>
      <c r="BA154" s="95">
        <v>3</v>
      </c>
      <c r="BB154" s="93">
        <v>4</v>
      </c>
      <c r="BC154" s="226">
        <v>1</v>
      </c>
      <c r="BD154" s="207">
        <v>2</v>
      </c>
      <c r="BE154" s="227">
        <v>3</v>
      </c>
      <c r="BF154" s="207">
        <v>4</v>
      </c>
      <c r="BG154" s="236">
        <v>5</v>
      </c>
      <c r="BH154" s="95">
        <v>1</v>
      </c>
      <c r="BI154" s="94">
        <v>2</v>
      </c>
      <c r="BJ154" s="95">
        <v>3</v>
      </c>
      <c r="BK154" s="94">
        <v>4</v>
      </c>
      <c r="BL154" s="96">
        <v>5</v>
      </c>
    </row>
    <row r="155" spans="1:64" ht="12.75" customHeight="1" x14ac:dyDescent="0.3">
      <c r="A155" s="162" t="s">
        <v>566</v>
      </c>
      <c r="B155" s="165" t="s">
        <v>567</v>
      </c>
      <c r="C155" s="147"/>
      <c r="D155" s="108"/>
      <c r="E155" s="108"/>
      <c r="F155" s="108"/>
      <c r="G155" s="148"/>
      <c r="H155" s="102"/>
      <c r="I155" s="97"/>
      <c r="J155" s="97"/>
      <c r="K155" s="105"/>
      <c r="L155" s="147"/>
      <c r="M155" s="108"/>
      <c r="N155" s="108"/>
      <c r="O155" s="148"/>
      <c r="P155" s="102"/>
      <c r="Q155" s="97"/>
      <c r="R155" s="97"/>
      <c r="S155" s="105"/>
      <c r="T155" s="147"/>
      <c r="U155" s="108"/>
      <c r="V155" s="108"/>
      <c r="W155" s="108"/>
      <c r="X155" s="148"/>
      <c r="Y155" s="102"/>
      <c r="Z155" s="97"/>
      <c r="AA155" s="97"/>
      <c r="AB155" s="105"/>
      <c r="AC155" s="147"/>
      <c r="AD155" s="108"/>
      <c r="AE155" s="108"/>
      <c r="AF155" s="108"/>
      <c r="AG155" s="148"/>
      <c r="AH155" s="102"/>
      <c r="AI155" s="97"/>
      <c r="AJ155" s="97"/>
      <c r="AK155" s="105"/>
      <c r="AL155" s="147"/>
      <c r="AM155" s="108"/>
      <c r="AN155" s="108"/>
      <c r="AO155" s="148"/>
      <c r="AP155" s="102"/>
      <c r="AQ155" s="97"/>
      <c r="AR155" s="97"/>
      <c r="AS155" s="97"/>
      <c r="AT155" s="105"/>
      <c r="AU155" s="147"/>
      <c r="AV155" s="108"/>
      <c r="AW155" s="108"/>
      <c r="AX155" s="148"/>
      <c r="AY155" s="102"/>
      <c r="AZ155" s="97"/>
      <c r="BA155" s="97"/>
      <c r="BB155" s="105"/>
      <c r="BC155" s="147"/>
      <c r="BD155" s="108"/>
      <c r="BE155" s="108"/>
      <c r="BF155" s="108"/>
      <c r="BG155" s="148"/>
      <c r="BH155" s="102"/>
      <c r="BI155" s="97"/>
      <c r="BJ155" s="97"/>
      <c r="BK155" s="97"/>
      <c r="BL155" s="98"/>
    </row>
    <row r="156" spans="1:64" ht="12.75" customHeight="1" x14ac:dyDescent="0.3">
      <c r="A156" s="133" t="s">
        <v>585</v>
      </c>
      <c r="B156" s="139" t="s">
        <v>586</v>
      </c>
      <c r="C156" s="213"/>
      <c r="D156" s="109"/>
      <c r="E156" s="109"/>
      <c r="F156" s="109"/>
      <c r="G156" s="214"/>
      <c r="H156" s="103"/>
      <c r="I156" s="89"/>
      <c r="J156" s="89"/>
      <c r="K156" s="106"/>
      <c r="L156" s="213"/>
      <c r="M156" s="109"/>
      <c r="N156" s="109"/>
      <c r="O156" s="214"/>
      <c r="P156" s="103"/>
      <c r="Q156" s="89"/>
      <c r="R156" s="89"/>
      <c r="S156" s="106"/>
      <c r="T156" s="213"/>
      <c r="U156" s="109"/>
      <c r="V156" s="109"/>
      <c r="W156" s="109"/>
      <c r="X156" s="214"/>
      <c r="Y156" s="103"/>
      <c r="Z156" s="89"/>
      <c r="AA156" s="89"/>
      <c r="AB156" s="106"/>
      <c r="AC156" s="213"/>
      <c r="AD156" s="109"/>
      <c r="AE156" s="109"/>
      <c r="AF156" s="109"/>
      <c r="AG156" s="214"/>
      <c r="AH156" s="103"/>
      <c r="AI156" s="89"/>
      <c r="AJ156" s="89"/>
      <c r="AK156" s="106"/>
      <c r="AL156" s="213"/>
      <c r="AM156" s="109"/>
      <c r="AN156" s="109"/>
      <c r="AO156" s="214"/>
      <c r="AP156" s="103"/>
      <c r="AQ156" s="89"/>
      <c r="AR156" s="89"/>
      <c r="AS156" s="89"/>
      <c r="AT156" s="106"/>
      <c r="AU156" s="213"/>
      <c r="AV156" s="109"/>
      <c r="AW156" s="109"/>
      <c r="AX156" s="214"/>
      <c r="AY156" s="103"/>
      <c r="AZ156" s="89"/>
      <c r="BA156" s="89"/>
      <c r="BB156" s="106"/>
      <c r="BC156" s="213"/>
      <c r="BD156" s="109"/>
      <c r="BE156" s="109"/>
      <c r="BF156" s="109"/>
      <c r="BG156" s="214"/>
      <c r="BH156" s="103"/>
      <c r="BI156" s="89"/>
      <c r="BJ156" s="89"/>
      <c r="BK156" s="89"/>
      <c r="BL156" s="99"/>
    </row>
    <row r="157" spans="1:64" ht="12.75" customHeight="1" thickBot="1" x14ac:dyDescent="0.35">
      <c r="A157" s="138" t="s">
        <v>591</v>
      </c>
      <c r="B157" s="141" t="s">
        <v>592</v>
      </c>
      <c r="C157" s="215"/>
      <c r="D157" s="110"/>
      <c r="E157" s="110"/>
      <c r="F157" s="110"/>
      <c r="G157" s="216"/>
      <c r="H157" s="104"/>
      <c r="I157" s="100"/>
      <c r="J157" s="100"/>
      <c r="K157" s="107"/>
      <c r="L157" s="215"/>
      <c r="M157" s="110"/>
      <c r="N157" s="110"/>
      <c r="O157" s="216"/>
      <c r="P157" s="104"/>
      <c r="Q157" s="100"/>
      <c r="R157" s="100"/>
      <c r="S157" s="107"/>
      <c r="T157" s="215"/>
      <c r="U157" s="110"/>
      <c r="V157" s="110"/>
      <c r="W157" s="110"/>
      <c r="X157" s="216"/>
      <c r="Y157" s="104"/>
      <c r="Z157" s="100"/>
      <c r="AA157" s="100"/>
      <c r="AB157" s="107"/>
      <c r="AC157" s="215"/>
      <c r="AD157" s="110"/>
      <c r="AE157" s="110"/>
      <c r="AF157" s="110"/>
      <c r="AG157" s="216"/>
      <c r="AH157" s="104"/>
      <c r="AI157" s="100"/>
      <c r="AJ157" s="100"/>
      <c r="AK157" s="107"/>
      <c r="AL157" s="215"/>
      <c r="AM157" s="110"/>
      <c r="AN157" s="110"/>
      <c r="AO157" s="216"/>
      <c r="AP157" s="104"/>
      <c r="AQ157" s="100"/>
      <c r="AR157" s="100"/>
      <c r="AS157" s="100"/>
      <c r="AT157" s="107"/>
      <c r="AU157" s="215"/>
      <c r="AV157" s="110"/>
      <c r="AW157" s="110"/>
      <c r="AX157" s="216"/>
      <c r="AY157" s="104"/>
      <c r="AZ157" s="100"/>
      <c r="BA157" s="100"/>
      <c r="BB157" s="107"/>
      <c r="BC157" s="215"/>
      <c r="BD157" s="110"/>
      <c r="BE157" s="110"/>
      <c r="BF157" s="110"/>
      <c r="BG157" s="216"/>
      <c r="BH157" s="104"/>
      <c r="BI157" s="100"/>
      <c r="BJ157" s="100"/>
      <c r="BK157" s="100"/>
      <c r="BL157" s="101"/>
    </row>
    <row r="158" spans="1:64" ht="12.75" customHeight="1" thickBot="1" x14ac:dyDescent="0.35">
      <c r="A158" s="331" t="s">
        <v>486</v>
      </c>
      <c r="B158" s="287" t="s">
        <v>617</v>
      </c>
      <c r="C158" s="296" t="s">
        <v>684</v>
      </c>
      <c r="D158" s="297"/>
      <c r="E158" s="297"/>
      <c r="F158" s="297"/>
      <c r="G158" s="298"/>
      <c r="H158" s="316" t="s">
        <v>686</v>
      </c>
      <c r="I158" s="317"/>
      <c r="J158" s="317"/>
      <c r="K158" s="318"/>
      <c r="L158" s="296" t="s">
        <v>687</v>
      </c>
      <c r="M158" s="297"/>
      <c r="N158" s="297"/>
      <c r="O158" s="298"/>
      <c r="P158" s="316" t="s">
        <v>688</v>
      </c>
      <c r="Q158" s="317"/>
      <c r="R158" s="317"/>
      <c r="S158" s="318"/>
      <c r="T158" s="296" t="s">
        <v>689</v>
      </c>
      <c r="U158" s="297"/>
      <c r="V158" s="297"/>
      <c r="W158" s="297"/>
      <c r="X158" s="298"/>
      <c r="Y158" s="316" t="s">
        <v>690</v>
      </c>
      <c r="Z158" s="317"/>
      <c r="AA158" s="317"/>
      <c r="AB158" s="318"/>
      <c r="AC158" s="296" t="s">
        <v>691</v>
      </c>
      <c r="AD158" s="297"/>
      <c r="AE158" s="297"/>
      <c r="AF158" s="297"/>
      <c r="AG158" s="298"/>
      <c r="AH158" s="316" t="s">
        <v>692</v>
      </c>
      <c r="AI158" s="317"/>
      <c r="AJ158" s="317"/>
      <c r="AK158" s="318"/>
      <c r="AL158" s="296" t="s">
        <v>693</v>
      </c>
      <c r="AM158" s="297"/>
      <c r="AN158" s="297"/>
      <c r="AO158" s="298"/>
      <c r="AP158" s="305" t="s">
        <v>694</v>
      </c>
      <c r="AQ158" s="306"/>
      <c r="AR158" s="306"/>
      <c r="AS158" s="306"/>
      <c r="AT158" s="307"/>
      <c r="AU158" s="296" t="s">
        <v>695</v>
      </c>
      <c r="AV158" s="297"/>
      <c r="AW158" s="297"/>
      <c r="AX158" s="298"/>
      <c r="AY158" s="305" t="s">
        <v>696</v>
      </c>
      <c r="AZ158" s="306"/>
      <c r="BA158" s="306"/>
      <c r="BB158" s="307"/>
      <c r="BC158" s="296" t="s">
        <v>697</v>
      </c>
      <c r="BD158" s="297"/>
      <c r="BE158" s="297"/>
      <c r="BF158" s="297"/>
      <c r="BG158" s="298"/>
      <c r="BH158" s="305" t="s">
        <v>698</v>
      </c>
      <c r="BI158" s="306"/>
      <c r="BJ158" s="306"/>
      <c r="BK158" s="306"/>
      <c r="BL158" s="314"/>
    </row>
    <row r="159" spans="1:64" ht="12.75" customHeight="1" thickBot="1" x14ac:dyDescent="0.35">
      <c r="A159" s="332"/>
      <c r="B159" s="288"/>
      <c r="C159" s="296" t="s">
        <v>683</v>
      </c>
      <c r="D159" s="297"/>
      <c r="E159" s="297"/>
      <c r="F159" s="297"/>
      <c r="G159" s="298"/>
      <c r="H159" s="316" t="s">
        <v>685</v>
      </c>
      <c r="I159" s="317"/>
      <c r="J159" s="317"/>
      <c r="K159" s="318"/>
      <c r="L159" s="290" t="s">
        <v>685</v>
      </c>
      <c r="M159" s="291"/>
      <c r="N159" s="291"/>
      <c r="O159" s="292"/>
      <c r="P159" s="316" t="s">
        <v>685</v>
      </c>
      <c r="Q159" s="317"/>
      <c r="R159" s="317"/>
      <c r="S159" s="318"/>
      <c r="T159" s="296" t="s">
        <v>683</v>
      </c>
      <c r="U159" s="297"/>
      <c r="V159" s="297"/>
      <c r="W159" s="297"/>
      <c r="X159" s="298"/>
      <c r="Y159" s="316" t="s">
        <v>685</v>
      </c>
      <c r="Z159" s="317"/>
      <c r="AA159" s="317"/>
      <c r="AB159" s="318"/>
      <c r="AC159" s="296" t="s">
        <v>683</v>
      </c>
      <c r="AD159" s="297"/>
      <c r="AE159" s="297"/>
      <c r="AF159" s="297"/>
      <c r="AG159" s="298"/>
      <c r="AH159" s="316" t="s">
        <v>685</v>
      </c>
      <c r="AI159" s="317"/>
      <c r="AJ159" s="317"/>
      <c r="AK159" s="318"/>
      <c r="AL159" s="296" t="s">
        <v>685</v>
      </c>
      <c r="AM159" s="297"/>
      <c r="AN159" s="297"/>
      <c r="AO159" s="298"/>
      <c r="AP159" s="305" t="s">
        <v>683</v>
      </c>
      <c r="AQ159" s="306"/>
      <c r="AR159" s="306"/>
      <c r="AS159" s="306"/>
      <c r="AT159" s="307"/>
      <c r="AU159" s="296" t="s">
        <v>685</v>
      </c>
      <c r="AV159" s="297"/>
      <c r="AW159" s="297"/>
      <c r="AX159" s="298"/>
      <c r="AY159" s="305" t="s">
        <v>685</v>
      </c>
      <c r="AZ159" s="306"/>
      <c r="BA159" s="306"/>
      <c r="BB159" s="307"/>
      <c r="BC159" s="296" t="s">
        <v>683</v>
      </c>
      <c r="BD159" s="297"/>
      <c r="BE159" s="297"/>
      <c r="BF159" s="297"/>
      <c r="BG159" s="298"/>
      <c r="BH159" s="305" t="s">
        <v>683</v>
      </c>
      <c r="BI159" s="306"/>
      <c r="BJ159" s="306"/>
      <c r="BK159" s="306"/>
      <c r="BL159" s="314"/>
    </row>
    <row r="160" spans="1:64" ht="15" thickBot="1" x14ac:dyDescent="0.35">
      <c r="A160" s="333"/>
      <c r="B160" s="289"/>
      <c r="C160" s="206">
        <v>1</v>
      </c>
      <c r="D160" s="207">
        <v>2</v>
      </c>
      <c r="E160" s="208">
        <v>3</v>
      </c>
      <c r="F160" s="207">
        <v>4</v>
      </c>
      <c r="G160" s="209">
        <v>5</v>
      </c>
      <c r="H160" s="92">
        <v>1</v>
      </c>
      <c r="I160" s="91">
        <v>2</v>
      </c>
      <c r="J160" s="92">
        <v>3</v>
      </c>
      <c r="K160" s="90">
        <v>4</v>
      </c>
      <c r="L160" s="226">
        <v>1</v>
      </c>
      <c r="M160" s="207">
        <v>2</v>
      </c>
      <c r="N160" s="227">
        <v>3</v>
      </c>
      <c r="O160" s="207">
        <v>4</v>
      </c>
      <c r="P160" s="92">
        <v>1</v>
      </c>
      <c r="Q160" s="91">
        <v>2</v>
      </c>
      <c r="R160" s="92">
        <v>3</v>
      </c>
      <c r="S160" s="90">
        <v>4</v>
      </c>
      <c r="T160" s="226">
        <v>1</v>
      </c>
      <c r="U160" s="207">
        <v>2</v>
      </c>
      <c r="V160" s="227">
        <v>3</v>
      </c>
      <c r="W160" s="207">
        <v>4</v>
      </c>
      <c r="X160" s="236">
        <v>5</v>
      </c>
      <c r="Y160" s="92">
        <v>1</v>
      </c>
      <c r="Z160" s="91">
        <v>2</v>
      </c>
      <c r="AA160" s="92">
        <v>3</v>
      </c>
      <c r="AB160" s="90">
        <v>4</v>
      </c>
      <c r="AC160" s="226">
        <v>1</v>
      </c>
      <c r="AD160" s="207">
        <v>2</v>
      </c>
      <c r="AE160" s="227">
        <v>3</v>
      </c>
      <c r="AF160" s="207">
        <v>4</v>
      </c>
      <c r="AG160" s="236">
        <v>5</v>
      </c>
      <c r="AH160" s="92">
        <v>1</v>
      </c>
      <c r="AI160" s="91">
        <v>2</v>
      </c>
      <c r="AJ160" s="92">
        <v>3</v>
      </c>
      <c r="AK160" s="90">
        <v>4</v>
      </c>
      <c r="AL160" s="226">
        <v>1</v>
      </c>
      <c r="AM160" s="207">
        <v>2</v>
      </c>
      <c r="AN160" s="227">
        <v>3</v>
      </c>
      <c r="AO160" s="207">
        <v>4</v>
      </c>
      <c r="AP160" s="95">
        <v>1</v>
      </c>
      <c r="AQ160" s="94">
        <v>2</v>
      </c>
      <c r="AR160" s="95">
        <v>3</v>
      </c>
      <c r="AS160" s="94">
        <v>4</v>
      </c>
      <c r="AT160" s="95">
        <v>5</v>
      </c>
      <c r="AU160" s="226">
        <v>1</v>
      </c>
      <c r="AV160" s="207">
        <v>2</v>
      </c>
      <c r="AW160" s="227">
        <v>3</v>
      </c>
      <c r="AX160" s="207">
        <v>4</v>
      </c>
      <c r="AY160" s="95">
        <v>1</v>
      </c>
      <c r="AZ160" s="94">
        <v>2</v>
      </c>
      <c r="BA160" s="95">
        <v>3</v>
      </c>
      <c r="BB160" s="93">
        <v>4</v>
      </c>
      <c r="BC160" s="226">
        <v>1</v>
      </c>
      <c r="BD160" s="207">
        <v>2</v>
      </c>
      <c r="BE160" s="227">
        <v>3</v>
      </c>
      <c r="BF160" s="207">
        <v>4</v>
      </c>
      <c r="BG160" s="236">
        <v>5</v>
      </c>
      <c r="BH160" s="95">
        <v>1</v>
      </c>
      <c r="BI160" s="94">
        <v>2</v>
      </c>
      <c r="BJ160" s="95">
        <v>3</v>
      </c>
      <c r="BK160" s="94">
        <v>4</v>
      </c>
      <c r="BL160" s="96">
        <v>5</v>
      </c>
    </row>
    <row r="161" spans="1:64" ht="12.75" customHeight="1" x14ac:dyDescent="0.3">
      <c r="A161" s="162" t="s">
        <v>618</v>
      </c>
      <c r="B161" s="165" t="s">
        <v>619</v>
      </c>
      <c r="C161" s="147"/>
      <c r="D161" s="108"/>
      <c r="E161" s="108"/>
      <c r="F161" s="108"/>
      <c r="G161" s="148"/>
      <c r="H161" s="102"/>
      <c r="I161" s="97"/>
      <c r="J161" s="97"/>
      <c r="K161" s="105"/>
      <c r="L161" s="147"/>
      <c r="M161" s="108"/>
      <c r="N161" s="108"/>
      <c r="O161" s="148"/>
      <c r="P161" s="102"/>
      <c r="Q161" s="97"/>
      <c r="R161" s="97"/>
      <c r="S161" s="105"/>
      <c r="T161" s="147"/>
      <c r="U161" s="108"/>
      <c r="V161" s="108"/>
      <c r="W161" s="108"/>
      <c r="X161" s="148"/>
      <c r="Y161" s="102"/>
      <c r="Z161" s="97"/>
      <c r="AA161" s="97"/>
      <c r="AB161" s="105"/>
      <c r="AC161" s="147"/>
      <c r="AD161" s="108"/>
      <c r="AE161" s="108"/>
      <c r="AF161" s="108"/>
      <c r="AG161" s="148"/>
      <c r="AH161" s="102"/>
      <c r="AI161" s="97"/>
      <c r="AJ161" s="97"/>
      <c r="AK161" s="105"/>
      <c r="AL161" s="147"/>
      <c r="AM161" s="108"/>
      <c r="AN161" s="108"/>
      <c r="AO161" s="148"/>
      <c r="AP161" s="102"/>
      <c r="AQ161" s="97"/>
      <c r="AR161" s="97"/>
      <c r="AS161" s="97"/>
      <c r="AT161" s="105"/>
      <c r="AU161" s="147"/>
      <c r="AV161" s="108"/>
      <c r="AW161" s="108"/>
      <c r="AX161" s="148"/>
      <c r="AY161" s="102"/>
      <c r="AZ161" s="97"/>
      <c r="BA161" s="97"/>
      <c r="BB161" s="105"/>
      <c r="BC161" s="147"/>
      <c r="BD161" s="108"/>
      <c r="BE161" s="108"/>
      <c r="BF161" s="108"/>
      <c r="BG161" s="148"/>
      <c r="BH161" s="102"/>
      <c r="BI161" s="97"/>
      <c r="BJ161" s="97"/>
      <c r="BK161" s="97"/>
      <c r="BL161" s="98"/>
    </row>
    <row r="162" spans="1:64" ht="12.75" customHeight="1" x14ac:dyDescent="0.3">
      <c r="A162" s="133" t="s">
        <v>632</v>
      </c>
      <c r="B162" s="139" t="s">
        <v>633</v>
      </c>
      <c r="C162" s="213"/>
      <c r="D162" s="109"/>
      <c r="E162" s="109"/>
      <c r="F162" s="109"/>
      <c r="G162" s="214"/>
      <c r="H162" s="103"/>
      <c r="I162" s="89"/>
      <c r="J162" s="89"/>
      <c r="K162" s="106"/>
      <c r="L162" s="213"/>
      <c r="M162" s="109"/>
      <c r="N162" s="109"/>
      <c r="O162" s="214"/>
      <c r="P162" s="103"/>
      <c r="Q162" s="89"/>
      <c r="R162" s="89"/>
      <c r="S162" s="106"/>
      <c r="T162" s="213"/>
      <c r="U162" s="109"/>
      <c r="V162" s="109"/>
      <c r="W162" s="109"/>
      <c r="X162" s="214"/>
      <c r="Y162" s="103"/>
      <c r="Z162" s="89"/>
      <c r="AA162" s="89"/>
      <c r="AB162" s="106"/>
      <c r="AC162" s="213"/>
      <c r="AD162" s="109"/>
      <c r="AE162" s="109"/>
      <c r="AF162" s="109"/>
      <c r="AG162" s="214"/>
      <c r="AH162" s="103"/>
      <c r="AI162" s="89"/>
      <c r="AJ162" s="89"/>
      <c r="AK162" s="106"/>
      <c r="AL162" s="213"/>
      <c r="AM162" s="109"/>
      <c r="AN162" s="109"/>
      <c r="AO162" s="214"/>
      <c r="AP162" s="103"/>
      <c r="AQ162" s="89"/>
      <c r="AR162" s="89"/>
      <c r="AS162" s="89"/>
      <c r="AT162" s="106"/>
      <c r="AU162" s="213"/>
      <c r="AV162" s="109"/>
      <c r="AW162" s="109"/>
      <c r="AX162" s="214"/>
      <c r="AY162" s="103"/>
      <c r="AZ162" s="89"/>
      <c r="BA162" s="89"/>
      <c r="BB162" s="106"/>
      <c r="BC162" s="213"/>
      <c r="BD162" s="109"/>
      <c r="BE162" s="109"/>
      <c r="BF162" s="109"/>
      <c r="BG162" s="214"/>
      <c r="BH162" s="103"/>
      <c r="BI162" s="89"/>
      <c r="BJ162" s="89"/>
      <c r="BK162" s="89"/>
      <c r="BL162" s="99"/>
    </row>
    <row r="163" spans="1:64" ht="12.75" customHeight="1" thickBot="1" x14ac:dyDescent="0.35">
      <c r="A163" s="138" t="s">
        <v>644</v>
      </c>
      <c r="B163" s="141" t="s">
        <v>645</v>
      </c>
      <c r="C163" s="210"/>
      <c r="D163" s="211"/>
      <c r="E163" s="211"/>
      <c r="F163" s="211"/>
      <c r="G163" s="212"/>
      <c r="H163" s="146"/>
      <c r="I163" s="144"/>
      <c r="J163" s="144"/>
      <c r="K163" s="228"/>
      <c r="L163" s="210"/>
      <c r="M163" s="211"/>
      <c r="N163" s="211"/>
      <c r="O163" s="212"/>
      <c r="P163" s="146"/>
      <c r="Q163" s="144"/>
      <c r="R163" s="144"/>
      <c r="S163" s="228"/>
      <c r="T163" s="210"/>
      <c r="U163" s="211"/>
      <c r="V163" s="211"/>
      <c r="W163" s="211"/>
      <c r="X163" s="212"/>
      <c r="Y163" s="146"/>
      <c r="Z163" s="144"/>
      <c r="AA163" s="144"/>
      <c r="AB163" s="228"/>
      <c r="AC163" s="210"/>
      <c r="AD163" s="211"/>
      <c r="AE163" s="211"/>
      <c r="AF163" s="211"/>
      <c r="AG163" s="212"/>
      <c r="AH163" s="146"/>
      <c r="AI163" s="144"/>
      <c r="AJ163" s="144"/>
      <c r="AK163" s="228"/>
      <c r="AL163" s="210"/>
      <c r="AM163" s="211"/>
      <c r="AN163" s="211"/>
      <c r="AO163" s="212"/>
      <c r="AP163" s="146"/>
      <c r="AQ163" s="144"/>
      <c r="AR163" s="144"/>
      <c r="AS163" s="144"/>
      <c r="AT163" s="228"/>
      <c r="AU163" s="210"/>
      <c r="AV163" s="211"/>
      <c r="AW163" s="211"/>
      <c r="AX163" s="212"/>
      <c r="AY163" s="146"/>
      <c r="AZ163" s="144"/>
      <c r="BA163" s="144"/>
      <c r="BB163" s="228"/>
      <c r="BC163" s="210"/>
      <c r="BD163" s="211"/>
      <c r="BE163" s="211"/>
      <c r="BF163" s="211"/>
      <c r="BG163" s="212"/>
      <c r="BH163" s="146"/>
      <c r="BI163" s="144"/>
      <c r="BJ163" s="144"/>
      <c r="BK163" s="144"/>
      <c r="BL163" s="145"/>
    </row>
    <row r="164" spans="1:64" ht="18" thickBot="1" x14ac:dyDescent="0.35">
      <c r="A164" s="176" t="s">
        <v>652</v>
      </c>
      <c r="B164" s="185" t="s">
        <v>653</v>
      </c>
      <c r="C164" s="220"/>
      <c r="D164" s="221"/>
      <c r="E164" s="221"/>
      <c r="F164" s="221"/>
      <c r="G164" s="222"/>
      <c r="H164" s="204"/>
      <c r="I164" s="189"/>
      <c r="J164" s="189"/>
      <c r="K164" s="234"/>
      <c r="L164" s="220"/>
      <c r="M164" s="221"/>
      <c r="N164" s="221"/>
      <c r="O164" s="222"/>
      <c r="P164" s="204"/>
      <c r="Q164" s="189"/>
      <c r="R164" s="189"/>
      <c r="S164" s="234"/>
      <c r="T164" s="220"/>
      <c r="U164" s="221"/>
      <c r="V164" s="221"/>
      <c r="W164" s="221"/>
      <c r="X164" s="222"/>
      <c r="Y164" s="204"/>
      <c r="Z164" s="189"/>
      <c r="AA164" s="189"/>
      <c r="AB164" s="234"/>
      <c r="AC164" s="220"/>
      <c r="AD164" s="221"/>
      <c r="AE164" s="221"/>
      <c r="AF164" s="221"/>
      <c r="AG164" s="222"/>
      <c r="AH164" s="204"/>
      <c r="AI164" s="189"/>
      <c r="AJ164" s="189"/>
      <c r="AK164" s="234"/>
      <c r="AL164" s="220"/>
      <c r="AM164" s="221"/>
      <c r="AN164" s="221"/>
      <c r="AO164" s="222"/>
      <c r="AP164" s="204"/>
      <c r="AQ164" s="189"/>
      <c r="AR164" s="189"/>
      <c r="AS164" s="189"/>
      <c r="AT164" s="234"/>
      <c r="AU164" s="220"/>
      <c r="AV164" s="221"/>
      <c r="AW164" s="221"/>
      <c r="AX164" s="222"/>
      <c r="AY164" s="204"/>
      <c r="AZ164" s="189"/>
      <c r="BA164" s="189"/>
      <c r="BB164" s="234"/>
      <c r="BC164" s="220"/>
      <c r="BD164" s="221"/>
      <c r="BE164" s="221"/>
      <c r="BF164" s="221"/>
      <c r="BG164" s="222"/>
      <c r="BH164" s="204"/>
      <c r="BI164" s="189"/>
      <c r="BJ164" s="189"/>
      <c r="BK164" s="189"/>
      <c r="BL164" s="190"/>
    </row>
    <row r="165" spans="1:64" ht="18" thickBot="1" x14ac:dyDescent="0.35">
      <c r="A165" s="177" t="s">
        <v>661</v>
      </c>
      <c r="B165" s="186" t="s">
        <v>662</v>
      </c>
      <c r="C165" s="223"/>
      <c r="D165" s="224"/>
      <c r="E165" s="224"/>
      <c r="F165" s="224"/>
      <c r="G165" s="225"/>
      <c r="H165" s="205"/>
      <c r="I165" s="187"/>
      <c r="J165" s="187"/>
      <c r="K165" s="235"/>
      <c r="L165" s="223"/>
      <c r="M165" s="224"/>
      <c r="N165" s="224"/>
      <c r="O165" s="225"/>
      <c r="P165" s="205"/>
      <c r="Q165" s="187"/>
      <c r="R165" s="187"/>
      <c r="S165" s="235"/>
      <c r="T165" s="223"/>
      <c r="U165" s="224"/>
      <c r="V165" s="224"/>
      <c r="W165" s="224"/>
      <c r="X165" s="225"/>
      <c r="Y165" s="205"/>
      <c r="Z165" s="187"/>
      <c r="AA165" s="187"/>
      <c r="AB165" s="235"/>
      <c r="AC165" s="223"/>
      <c r="AD165" s="224"/>
      <c r="AE165" s="224"/>
      <c r="AF165" s="224"/>
      <c r="AG165" s="225"/>
      <c r="AH165" s="205"/>
      <c r="AI165" s="187"/>
      <c r="AJ165" s="187"/>
      <c r="AK165" s="235"/>
      <c r="AL165" s="223"/>
      <c r="AM165" s="224"/>
      <c r="AN165" s="224"/>
      <c r="AO165" s="225"/>
      <c r="AP165" s="205"/>
      <c r="AQ165" s="187"/>
      <c r="AR165" s="187"/>
      <c r="AS165" s="187"/>
      <c r="AT165" s="235"/>
      <c r="AU165" s="223"/>
      <c r="AV165" s="224"/>
      <c r="AW165" s="224"/>
      <c r="AX165" s="225"/>
      <c r="AY165" s="205"/>
      <c r="AZ165" s="187"/>
      <c r="BA165" s="187"/>
      <c r="BB165" s="235"/>
      <c r="BC165" s="223"/>
      <c r="BD165" s="224"/>
      <c r="BE165" s="224"/>
      <c r="BF165" s="224"/>
      <c r="BG165" s="225"/>
      <c r="BH165" s="205"/>
      <c r="BI165" s="187"/>
      <c r="BJ165" s="187"/>
      <c r="BK165" s="187"/>
      <c r="BL165" s="188"/>
    </row>
    <row r="166" spans="1:64" ht="15" thickBot="1" x14ac:dyDescent="0.35">
      <c r="A166" s="334" t="s">
        <v>673</v>
      </c>
      <c r="B166" s="284" t="s">
        <v>674</v>
      </c>
      <c r="C166" s="296" t="s">
        <v>684</v>
      </c>
      <c r="D166" s="297"/>
      <c r="E166" s="297"/>
      <c r="F166" s="297"/>
      <c r="G166" s="298"/>
      <c r="H166" s="316" t="s">
        <v>686</v>
      </c>
      <c r="I166" s="317"/>
      <c r="J166" s="317"/>
      <c r="K166" s="318"/>
      <c r="L166" s="296" t="s">
        <v>687</v>
      </c>
      <c r="M166" s="297"/>
      <c r="N166" s="297"/>
      <c r="O166" s="298"/>
      <c r="P166" s="316" t="s">
        <v>688</v>
      </c>
      <c r="Q166" s="317"/>
      <c r="R166" s="317"/>
      <c r="S166" s="318"/>
      <c r="T166" s="296" t="s">
        <v>689</v>
      </c>
      <c r="U166" s="297"/>
      <c r="V166" s="297"/>
      <c r="W166" s="297"/>
      <c r="X166" s="298"/>
      <c r="Y166" s="316" t="s">
        <v>690</v>
      </c>
      <c r="Z166" s="317"/>
      <c r="AA166" s="317"/>
      <c r="AB166" s="318"/>
      <c r="AC166" s="296" t="s">
        <v>691</v>
      </c>
      <c r="AD166" s="297"/>
      <c r="AE166" s="297"/>
      <c r="AF166" s="297"/>
      <c r="AG166" s="298"/>
      <c r="AH166" s="316" t="s">
        <v>692</v>
      </c>
      <c r="AI166" s="317"/>
      <c r="AJ166" s="317"/>
      <c r="AK166" s="318"/>
      <c r="AL166" s="296" t="s">
        <v>693</v>
      </c>
      <c r="AM166" s="297"/>
      <c r="AN166" s="297"/>
      <c r="AO166" s="298"/>
      <c r="AP166" s="305" t="s">
        <v>694</v>
      </c>
      <c r="AQ166" s="306"/>
      <c r="AR166" s="306"/>
      <c r="AS166" s="306"/>
      <c r="AT166" s="307"/>
      <c r="AU166" s="296" t="s">
        <v>695</v>
      </c>
      <c r="AV166" s="297"/>
      <c r="AW166" s="297"/>
      <c r="AX166" s="298"/>
      <c r="AY166" s="305" t="s">
        <v>696</v>
      </c>
      <c r="AZ166" s="306"/>
      <c r="BA166" s="306"/>
      <c r="BB166" s="307"/>
      <c r="BC166" s="296" t="s">
        <v>697</v>
      </c>
      <c r="BD166" s="297"/>
      <c r="BE166" s="297"/>
      <c r="BF166" s="297"/>
      <c r="BG166" s="298"/>
      <c r="BH166" s="305" t="s">
        <v>698</v>
      </c>
      <c r="BI166" s="306"/>
      <c r="BJ166" s="306"/>
      <c r="BK166" s="306"/>
      <c r="BL166" s="314"/>
    </row>
    <row r="167" spans="1:64" ht="18" customHeight="1" thickBot="1" x14ac:dyDescent="0.35">
      <c r="A167" s="335"/>
      <c r="B167" s="285"/>
      <c r="C167" s="296" t="s">
        <v>683</v>
      </c>
      <c r="D167" s="297"/>
      <c r="E167" s="297"/>
      <c r="F167" s="297"/>
      <c r="G167" s="298"/>
      <c r="H167" s="316" t="s">
        <v>685</v>
      </c>
      <c r="I167" s="317"/>
      <c r="J167" s="317"/>
      <c r="K167" s="318"/>
      <c r="L167" s="290" t="s">
        <v>685</v>
      </c>
      <c r="M167" s="291"/>
      <c r="N167" s="291"/>
      <c r="O167" s="292"/>
      <c r="P167" s="316" t="s">
        <v>685</v>
      </c>
      <c r="Q167" s="317"/>
      <c r="R167" s="317"/>
      <c r="S167" s="318"/>
      <c r="T167" s="296" t="s">
        <v>683</v>
      </c>
      <c r="U167" s="297"/>
      <c r="V167" s="297"/>
      <c r="W167" s="297"/>
      <c r="X167" s="298"/>
      <c r="Y167" s="316" t="s">
        <v>685</v>
      </c>
      <c r="Z167" s="317"/>
      <c r="AA167" s="317"/>
      <c r="AB167" s="318"/>
      <c r="AC167" s="296" t="s">
        <v>683</v>
      </c>
      <c r="AD167" s="297"/>
      <c r="AE167" s="297"/>
      <c r="AF167" s="297"/>
      <c r="AG167" s="298"/>
      <c r="AH167" s="316" t="s">
        <v>685</v>
      </c>
      <c r="AI167" s="317"/>
      <c r="AJ167" s="317"/>
      <c r="AK167" s="318"/>
      <c r="AL167" s="296" t="s">
        <v>685</v>
      </c>
      <c r="AM167" s="297"/>
      <c r="AN167" s="297"/>
      <c r="AO167" s="298"/>
      <c r="AP167" s="305" t="s">
        <v>683</v>
      </c>
      <c r="AQ167" s="306"/>
      <c r="AR167" s="306"/>
      <c r="AS167" s="306"/>
      <c r="AT167" s="307"/>
      <c r="AU167" s="296" t="s">
        <v>685</v>
      </c>
      <c r="AV167" s="297"/>
      <c r="AW167" s="297"/>
      <c r="AX167" s="298"/>
      <c r="AY167" s="305" t="s">
        <v>685</v>
      </c>
      <c r="AZ167" s="306"/>
      <c r="BA167" s="306"/>
      <c r="BB167" s="307"/>
      <c r="BC167" s="296" t="s">
        <v>683</v>
      </c>
      <c r="BD167" s="297"/>
      <c r="BE167" s="297"/>
      <c r="BF167" s="297"/>
      <c r="BG167" s="298"/>
      <c r="BH167" s="305" t="s">
        <v>683</v>
      </c>
      <c r="BI167" s="306"/>
      <c r="BJ167" s="306"/>
      <c r="BK167" s="306"/>
      <c r="BL167" s="314"/>
    </row>
    <row r="168" spans="1:64" ht="15" thickBot="1" x14ac:dyDescent="0.35">
      <c r="A168" s="336"/>
      <c r="B168" s="286"/>
      <c r="C168" s="206">
        <v>1</v>
      </c>
      <c r="D168" s="207">
        <v>2</v>
      </c>
      <c r="E168" s="208">
        <v>3</v>
      </c>
      <c r="F168" s="207">
        <v>4</v>
      </c>
      <c r="G168" s="209">
        <v>5</v>
      </c>
      <c r="H168" s="92">
        <v>1</v>
      </c>
      <c r="I168" s="91">
        <v>2</v>
      </c>
      <c r="J168" s="92">
        <v>3</v>
      </c>
      <c r="K168" s="90">
        <v>4</v>
      </c>
      <c r="L168" s="226">
        <v>1</v>
      </c>
      <c r="M168" s="207">
        <v>2</v>
      </c>
      <c r="N168" s="227">
        <v>3</v>
      </c>
      <c r="O168" s="207">
        <v>4</v>
      </c>
      <c r="P168" s="92">
        <v>1</v>
      </c>
      <c r="Q168" s="91">
        <v>2</v>
      </c>
      <c r="R168" s="92">
        <v>3</v>
      </c>
      <c r="S168" s="90">
        <v>4</v>
      </c>
      <c r="T168" s="226">
        <v>1</v>
      </c>
      <c r="U168" s="207">
        <v>2</v>
      </c>
      <c r="V168" s="227">
        <v>3</v>
      </c>
      <c r="W168" s="207">
        <v>4</v>
      </c>
      <c r="X168" s="236">
        <v>5</v>
      </c>
      <c r="Y168" s="92">
        <v>1</v>
      </c>
      <c r="Z168" s="91">
        <v>2</v>
      </c>
      <c r="AA168" s="92">
        <v>3</v>
      </c>
      <c r="AB168" s="90">
        <v>4</v>
      </c>
      <c r="AC168" s="226">
        <v>1</v>
      </c>
      <c r="AD168" s="207">
        <v>2</v>
      </c>
      <c r="AE168" s="227">
        <v>3</v>
      </c>
      <c r="AF168" s="207">
        <v>4</v>
      </c>
      <c r="AG168" s="236">
        <v>5</v>
      </c>
      <c r="AH168" s="92">
        <v>1</v>
      </c>
      <c r="AI168" s="91">
        <v>2</v>
      </c>
      <c r="AJ168" s="92">
        <v>3</v>
      </c>
      <c r="AK168" s="90">
        <v>4</v>
      </c>
      <c r="AL168" s="226">
        <v>1</v>
      </c>
      <c r="AM168" s="207">
        <v>2</v>
      </c>
      <c r="AN168" s="227">
        <v>3</v>
      </c>
      <c r="AO168" s="207">
        <v>4</v>
      </c>
      <c r="AP168" s="95">
        <v>1</v>
      </c>
      <c r="AQ168" s="94">
        <v>2</v>
      </c>
      <c r="AR168" s="95">
        <v>3</v>
      </c>
      <c r="AS168" s="94">
        <v>4</v>
      </c>
      <c r="AT168" s="95">
        <v>5</v>
      </c>
      <c r="AU168" s="226">
        <v>1</v>
      </c>
      <c r="AV168" s="207">
        <v>2</v>
      </c>
      <c r="AW168" s="227">
        <v>3</v>
      </c>
      <c r="AX168" s="207">
        <v>4</v>
      </c>
      <c r="AY168" s="95">
        <v>1</v>
      </c>
      <c r="AZ168" s="94">
        <v>2</v>
      </c>
      <c r="BA168" s="95">
        <v>3</v>
      </c>
      <c r="BB168" s="93">
        <v>4</v>
      </c>
      <c r="BC168" s="226">
        <v>1</v>
      </c>
      <c r="BD168" s="207">
        <v>2</v>
      </c>
      <c r="BE168" s="227">
        <v>3</v>
      </c>
      <c r="BF168" s="207">
        <v>4</v>
      </c>
      <c r="BG168" s="236">
        <v>5</v>
      </c>
      <c r="BH168" s="95">
        <v>1</v>
      </c>
      <c r="BI168" s="94">
        <v>2</v>
      </c>
      <c r="BJ168" s="95">
        <v>3</v>
      </c>
      <c r="BK168" s="94">
        <v>4</v>
      </c>
      <c r="BL168" s="96">
        <v>5</v>
      </c>
    </row>
    <row r="169" spans="1:64" ht="12.75" customHeight="1" x14ac:dyDescent="0.3">
      <c r="A169" s="124" t="s">
        <v>675</v>
      </c>
      <c r="B169" s="346" t="s">
        <v>676</v>
      </c>
      <c r="C169" s="147"/>
      <c r="D169" s="108"/>
      <c r="E169" s="108"/>
      <c r="F169" s="108"/>
      <c r="G169" s="148"/>
      <c r="H169" s="102"/>
      <c r="I169" s="97"/>
      <c r="J169" s="97"/>
      <c r="K169" s="105"/>
      <c r="L169" s="147"/>
      <c r="M169" s="108"/>
      <c r="N169" s="108"/>
      <c r="O169" s="148"/>
      <c r="P169" s="102"/>
      <c r="Q169" s="97"/>
      <c r="R169" s="97"/>
      <c r="S169" s="105"/>
      <c r="T169" s="147"/>
      <c r="U169" s="108"/>
      <c r="V169" s="108"/>
      <c r="W169" s="108"/>
      <c r="X169" s="148"/>
      <c r="Y169" s="102"/>
      <c r="Z169" s="97"/>
      <c r="AA169" s="97"/>
      <c r="AB169" s="105"/>
      <c r="AC169" s="147"/>
      <c r="AD169" s="108"/>
      <c r="AE169" s="108"/>
      <c r="AF169" s="108"/>
      <c r="AG169" s="148"/>
      <c r="AH169" s="102"/>
      <c r="AI169" s="97"/>
      <c r="AJ169" s="97"/>
      <c r="AK169" s="105"/>
      <c r="AL169" s="147"/>
      <c r="AM169" s="108"/>
      <c r="AN169" s="108"/>
      <c r="AO169" s="148"/>
      <c r="AP169" s="102"/>
      <c r="AQ169" s="97"/>
      <c r="AR169" s="97"/>
      <c r="AS169" s="97"/>
      <c r="AT169" s="105"/>
      <c r="AU169" s="147"/>
      <c r="AV169" s="108"/>
      <c r="AW169" s="108"/>
      <c r="AX169" s="148"/>
      <c r="AY169" s="102"/>
      <c r="AZ169" s="97"/>
      <c r="BA169" s="97"/>
      <c r="BB169" s="105"/>
      <c r="BC169" s="147"/>
      <c r="BD169" s="108"/>
      <c r="BE169" s="108"/>
      <c r="BF169" s="108"/>
      <c r="BG169" s="148"/>
      <c r="BH169" s="102"/>
      <c r="BI169" s="97"/>
      <c r="BJ169" s="97"/>
      <c r="BK169" s="97"/>
      <c r="BL169" s="98"/>
    </row>
    <row r="170" spans="1:64" ht="12.75" customHeight="1" x14ac:dyDescent="0.3">
      <c r="A170" s="89"/>
      <c r="B170" s="347"/>
      <c r="C170" s="213"/>
      <c r="D170" s="109"/>
      <c r="E170" s="109"/>
      <c r="F170" s="109"/>
      <c r="G170" s="214"/>
      <c r="H170" s="103"/>
      <c r="I170" s="89"/>
      <c r="J170" s="89"/>
      <c r="K170" s="106"/>
      <c r="L170" s="213"/>
      <c r="M170" s="109"/>
      <c r="N170" s="109"/>
      <c r="O170" s="214"/>
      <c r="P170" s="103"/>
      <c r="Q170" s="89"/>
      <c r="R170" s="89"/>
      <c r="S170" s="106"/>
      <c r="T170" s="213"/>
      <c r="U170" s="109"/>
      <c r="V170" s="109"/>
      <c r="W170" s="109"/>
      <c r="X170" s="214"/>
      <c r="Y170" s="103"/>
      <c r="Z170" s="89"/>
      <c r="AA170" s="89"/>
      <c r="AB170" s="106"/>
      <c r="AC170" s="213"/>
      <c r="AD170" s="109"/>
      <c r="AE170" s="109"/>
      <c r="AF170" s="109"/>
      <c r="AG170" s="214"/>
      <c r="AH170" s="103"/>
      <c r="AI170" s="89"/>
      <c r="AJ170" s="89"/>
      <c r="AK170" s="106"/>
      <c r="AL170" s="213"/>
      <c r="AM170" s="109"/>
      <c r="AN170" s="109"/>
      <c r="AO170" s="214"/>
      <c r="AP170" s="103"/>
      <c r="AQ170" s="89"/>
      <c r="AR170" s="89"/>
      <c r="AS170" s="89"/>
      <c r="AT170" s="106"/>
      <c r="AU170" s="213"/>
      <c r="AV170" s="109"/>
      <c r="AW170" s="109"/>
      <c r="AX170" s="214"/>
      <c r="AY170" s="103"/>
      <c r="AZ170" s="89"/>
      <c r="BA170" s="89"/>
      <c r="BB170" s="106"/>
      <c r="BC170" s="213"/>
      <c r="BD170" s="109"/>
      <c r="BE170" s="109"/>
      <c r="BF170" s="109"/>
      <c r="BG170" s="214"/>
      <c r="BH170" s="103"/>
      <c r="BI170" s="89"/>
      <c r="BJ170" s="89"/>
      <c r="BK170" s="89"/>
      <c r="BL170" s="99"/>
    </row>
    <row r="171" spans="1:64" ht="12.75" customHeight="1" x14ac:dyDescent="0.3">
      <c r="A171" s="89"/>
      <c r="B171" s="347"/>
      <c r="C171" s="213"/>
      <c r="D171" s="109"/>
      <c r="E171" s="109"/>
      <c r="F171" s="109"/>
      <c r="G171" s="214"/>
      <c r="H171" s="103"/>
      <c r="I171" s="89"/>
      <c r="J171" s="89"/>
      <c r="K171" s="106"/>
      <c r="L171" s="213"/>
      <c r="M171" s="109"/>
      <c r="N171" s="109"/>
      <c r="O171" s="214"/>
      <c r="P171" s="103"/>
      <c r="Q171" s="89"/>
      <c r="R171" s="89"/>
      <c r="S171" s="106"/>
      <c r="T171" s="213"/>
      <c r="U171" s="109"/>
      <c r="V171" s="109"/>
      <c r="W171" s="109"/>
      <c r="X171" s="214"/>
      <c r="Y171" s="103"/>
      <c r="Z171" s="89"/>
      <c r="AA171" s="89"/>
      <c r="AB171" s="106"/>
      <c r="AC171" s="213"/>
      <c r="AD171" s="109"/>
      <c r="AE171" s="109"/>
      <c r="AF171" s="109"/>
      <c r="AG171" s="214"/>
      <c r="AH171" s="103"/>
      <c r="AI171" s="89"/>
      <c r="AJ171" s="89"/>
      <c r="AK171" s="106"/>
      <c r="AL171" s="213"/>
      <c r="AM171" s="109"/>
      <c r="AN171" s="109"/>
      <c r="AO171" s="214"/>
      <c r="AP171" s="103"/>
      <c r="AQ171" s="89"/>
      <c r="AR171" s="89"/>
      <c r="AS171" s="89"/>
      <c r="AT171" s="106"/>
      <c r="AU171" s="213"/>
      <c r="AV171" s="109"/>
      <c r="AW171" s="109"/>
      <c r="AX171" s="214"/>
      <c r="AY171" s="103"/>
      <c r="AZ171" s="89"/>
      <c r="BA171" s="89"/>
      <c r="BB171" s="106"/>
      <c r="BC171" s="213"/>
      <c r="BD171" s="109"/>
      <c r="BE171" s="109"/>
      <c r="BF171" s="109"/>
      <c r="BG171" s="214"/>
      <c r="BH171" s="103"/>
      <c r="BI171" s="89"/>
      <c r="BJ171" s="89"/>
      <c r="BK171" s="89"/>
      <c r="BL171" s="99"/>
    </row>
    <row r="172" spans="1:64" ht="12.75" customHeight="1" x14ac:dyDescent="0.3">
      <c r="A172" s="89"/>
      <c r="B172" s="347"/>
      <c r="C172" s="213"/>
      <c r="D172" s="109"/>
      <c r="E172" s="109"/>
      <c r="F172" s="109"/>
      <c r="G172" s="214"/>
      <c r="H172" s="103"/>
      <c r="I172" s="89"/>
      <c r="J172" s="89"/>
      <c r="K172" s="106"/>
      <c r="L172" s="213"/>
      <c r="M172" s="109"/>
      <c r="N172" s="109"/>
      <c r="O172" s="214"/>
      <c r="P172" s="103"/>
      <c r="Q172" s="89"/>
      <c r="R172" s="89"/>
      <c r="S172" s="106"/>
      <c r="T172" s="213"/>
      <c r="U172" s="109"/>
      <c r="V172" s="109"/>
      <c r="W172" s="109"/>
      <c r="X172" s="214"/>
      <c r="Y172" s="103"/>
      <c r="Z172" s="89"/>
      <c r="AA172" s="89"/>
      <c r="AB172" s="106"/>
      <c r="AC172" s="213"/>
      <c r="AD172" s="109"/>
      <c r="AE172" s="109"/>
      <c r="AF172" s="109"/>
      <c r="AG172" s="214"/>
      <c r="AH172" s="103"/>
      <c r="AI172" s="89"/>
      <c r="AJ172" s="89"/>
      <c r="AK172" s="106"/>
      <c r="AL172" s="213"/>
      <c r="AM172" s="109"/>
      <c r="AN172" s="109"/>
      <c r="AO172" s="214"/>
      <c r="AP172" s="103"/>
      <c r="AQ172" s="89"/>
      <c r="AR172" s="89"/>
      <c r="AS172" s="89"/>
      <c r="AT172" s="106"/>
      <c r="AU172" s="213"/>
      <c r="AV172" s="109"/>
      <c r="AW172" s="109"/>
      <c r="AX172" s="214"/>
      <c r="AY172" s="103"/>
      <c r="AZ172" s="89"/>
      <c r="BA172" s="89"/>
      <c r="BB172" s="106"/>
      <c r="BC172" s="213"/>
      <c r="BD172" s="109"/>
      <c r="BE172" s="109"/>
      <c r="BF172" s="109"/>
      <c r="BG172" s="214"/>
      <c r="BH172" s="103"/>
      <c r="BI172" s="89"/>
      <c r="BJ172" s="89"/>
      <c r="BK172" s="89"/>
      <c r="BL172" s="99"/>
    </row>
    <row r="173" spans="1:64" ht="12.75" customHeight="1" x14ac:dyDescent="0.3">
      <c r="A173" s="89"/>
      <c r="B173" s="347"/>
      <c r="C173" s="213"/>
      <c r="D173" s="109"/>
      <c r="E173" s="109"/>
      <c r="F173" s="109"/>
      <c r="G173" s="214"/>
      <c r="H173" s="103"/>
      <c r="I173" s="89"/>
      <c r="J173" s="89"/>
      <c r="K173" s="106"/>
      <c r="L173" s="213"/>
      <c r="M173" s="109"/>
      <c r="N173" s="109"/>
      <c r="O173" s="214"/>
      <c r="P173" s="103"/>
      <c r="Q173" s="89"/>
      <c r="R173" s="89"/>
      <c r="S173" s="106"/>
      <c r="T173" s="213"/>
      <c r="U173" s="109"/>
      <c r="V173" s="109"/>
      <c r="W173" s="109"/>
      <c r="X173" s="214"/>
      <c r="Y173" s="103"/>
      <c r="Z173" s="89"/>
      <c r="AA173" s="89"/>
      <c r="AB173" s="106"/>
      <c r="AC173" s="213"/>
      <c r="AD173" s="109"/>
      <c r="AE173" s="109"/>
      <c r="AF173" s="109"/>
      <c r="AG173" s="214"/>
      <c r="AH173" s="103"/>
      <c r="AI173" s="89"/>
      <c r="AJ173" s="89"/>
      <c r="AK173" s="106"/>
      <c r="AL173" s="213"/>
      <c r="AM173" s="109"/>
      <c r="AN173" s="109"/>
      <c r="AO173" s="214"/>
      <c r="AP173" s="103"/>
      <c r="AQ173" s="89"/>
      <c r="AR173" s="89"/>
      <c r="AS173" s="89"/>
      <c r="AT173" s="106"/>
      <c r="AU173" s="213"/>
      <c r="AV173" s="109"/>
      <c r="AW173" s="109"/>
      <c r="AX173" s="214"/>
      <c r="AY173" s="103"/>
      <c r="AZ173" s="89"/>
      <c r="BA173" s="89"/>
      <c r="BB173" s="106"/>
      <c r="BC173" s="213"/>
      <c r="BD173" s="109"/>
      <c r="BE173" s="109"/>
      <c r="BF173" s="109"/>
      <c r="BG173" s="214"/>
      <c r="BH173" s="103"/>
      <c r="BI173" s="89"/>
      <c r="BJ173" s="89"/>
      <c r="BK173" s="89"/>
      <c r="BL173" s="99"/>
    </row>
    <row r="174" spans="1:64" ht="12.75" customHeight="1" x14ac:dyDescent="0.3">
      <c r="A174" s="89"/>
      <c r="B174" s="347"/>
      <c r="C174" s="213"/>
      <c r="D174" s="109"/>
      <c r="E174" s="109"/>
      <c r="F174" s="109"/>
      <c r="G174" s="214"/>
      <c r="H174" s="103"/>
      <c r="I174" s="89"/>
      <c r="J174" s="89"/>
      <c r="K174" s="106"/>
      <c r="L174" s="213"/>
      <c r="M174" s="109"/>
      <c r="N174" s="109"/>
      <c r="O174" s="214"/>
      <c r="P174" s="103"/>
      <c r="Q174" s="89"/>
      <c r="R174" s="89"/>
      <c r="S174" s="106"/>
      <c r="T174" s="213"/>
      <c r="U174" s="109"/>
      <c r="V174" s="109"/>
      <c r="W174" s="109"/>
      <c r="X174" s="214"/>
      <c r="Y174" s="103"/>
      <c r="Z174" s="89"/>
      <c r="AA174" s="89"/>
      <c r="AB174" s="106"/>
      <c r="AC174" s="213"/>
      <c r="AD174" s="109"/>
      <c r="AE174" s="109"/>
      <c r="AF174" s="109"/>
      <c r="AG174" s="214"/>
      <c r="AH174" s="103"/>
      <c r="AI174" s="89"/>
      <c r="AJ174" s="89"/>
      <c r="AK174" s="106"/>
      <c r="AL174" s="213"/>
      <c r="AM174" s="109"/>
      <c r="AN174" s="109"/>
      <c r="AO174" s="214"/>
      <c r="AP174" s="103"/>
      <c r="AQ174" s="89"/>
      <c r="AR174" s="89"/>
      <c r="AS174" s="89"/>
      <c r="AT174" s="106"/>
      <c r="AU174" s="213"/>
      <c r="AV174" s="109"/>
      <c r="AW174" s="109"/>
      <c r="AX174" s="214"/>
      <c r="AY174" s="103"/>
      <c r="AZ174" s="89"/>
      <c r="BA174" s="89"/>
      <c r="BB174" s="106"/>
      <c r="BC174" s="213"/>
      <c r="BD174" s="109"/>
      <c r="BE174" s="109"/>
      <c r="BF174" s="109"/>
      <c r="BG174" s="214"/>
      <c r="BH174" s="103"/>
      <c r="BI174" s="89"/>
      <c r="BJ174" s="89"/>
      <c r="BK174" s="89"/>
      <c r="BL174" s="99"/>
    </row>
    <row r="175" spans="1:64" ht="12.75" customHeight="1" x14ac:dyDescent="0.3">
      <c r="A175" s="115" t="s">
        <v>677</v>
      </c>
      <c r="B175" s="347" t="s">
        <v>678</v>
      </c>
      <c r="C175" s="213"/>
      <c r="D175" s="109"/>
      <c r="E175" s="109"/>
      <c r="F175" s="109"/>
      <c r="G175" s="214"/>
      <c r="H175" s="103"/>
      <c r="I175" s="89"/>
      <c r="J175" s="89"/>
      <c r="K175" s="106"/>
      <c r="L175" s="213"/>
      <c r="M175" s="109"/>
      <c r="N175" s="109"/>
      <c r="O175" s="214"/>
      <c r="P175" s="103"/>
      <c r="Q175" s="89"/>
      <c r="R175" s="89"/>
      <c r="S175" s="106"/>
      <c r="T175" s="213"/>
      <c r="U175" s="109"/>
      <c r="V175" s="109"/>
      <c r="W175" s="109"/>
      <c r="X175" s="214"/>
      <c r="Y175" s="103"/>
      <c r="Z175" s="89"/>
      <c r="AA175" s="89"/>
      <c r="AB175" s="106"/>
      <c r="AC175" s="213"/>
      <c r="AD175" s="109"/>
      <c r="AE175" s="109"/>
      <c r="AF175" s="109"/>
      <c r="AG175" s="214"/>
      <c r="AH175" s="103"/>
      <c r="AI175" s="89"/>
      <c r="AJ175" s="89"/>
      <c r="AK175" s="106"/>
      <c r="AL175" s="213"/>
      <c r="AM175" s="109"/>
      <c r="AN175" s="109"/>
      <c r="AO175" s="214"/>
      <c r="AP175" s="103"/>
      <c r="AQ175" s="89"/>
      <c r="AR175" s="89"/>
      <c r="AS175" s="89"/>
      <c r="AT175" s="106"/>
      <c r="AU175" s="213"/>
      <c r="AV175" s="109"/>
      <c r="AW175" s="109"/>
      <c r="AX175" s="214"/>
      <c r="AY175" s="103"/>
      <c r="AZ175" s="89"/>
      <c r="BA175" s="89"/>
      <c r="BB175" s="106"/>
      <c r="BC175" s="213"/>
      <c r="BD175" s="109"/>
      <c r="BE175" s="109"/>
      <c r="BF175" s="109"/>
      <c r="BG175" s="214"/>
      <c r="BH175" s="103"/>
      <c r="BI175" s="89"/>
      <c r="BJ175" s="89"/>
      <c r="BK175" s="89"/>
      <c r="BL175" s="99"/>
    </row>
    <row r="176" spans="1:64" ht="12.75" customHeight="1" x14ac:dyDescent="0.3">
      <c r="A176" s="89"/>
      <c r="B176" s="347"/>
      <c r="C176" s="213"/>
      <c r="D176" s="109"/>
      <c r="E176" s="109"/>
      <c r="F176" s="109"/>
      <c r="G176" s="214"/>
      <c r="H176" s="103"/>
      <c r="I176" s="89"/>
      <c r="J176" s="89"/>
      <c r="K176" s="106"/>
      <c r="L176" s="213"/>
      <c r="M176" s="109"/>
      <c r="N176" s="109"/>
      <c r="O176" s="214"/>
      <c r="P176" s="103"/>
      <c r="Q176" s="89"/>
      <c r="R176" s="89"/>
      <c r="S176" s="106"/>
      <c r="T176" s="213"/>
      <c r="U176" s="109"/>
      <c r="V176" s="109"/>
      <c r="W176" s="109"/>
      <c r="X176" s="214"/>
      <c r="Y176" s="103"/>
      <c r="Z176" s="89"/>
      <c r="AA176" s="89"/>
      <c r="AB176" s="106"/>
      <c r="AC176" s="213"/>
      <c r="AD176" s="109"/>
      <c r="AE176" s="109"/>
      <c r="AF176" s="109"/>
      <c r="AG176" s="214"/>
      <c r="AH176" s="103"/>
      <c r="AI176" s="89"/>
      <c r="AJ176" s="89"/>
      <c r="AK176" s="106"/>
      <c r="AL176" s="213"/>
      <c r="AM176" s="109"/>
      <c r="AN176" s="109"/>
      <c r="AO176" s="214"/>
      <c r="AP176" s="103"/>
      <c r="AQ176" s="89"/>
      <c r="AR176" s="89"/>
      <c r="AS176" s="89"/>
      <c r="AT176" s="106"/>
      <c r="AU176" s="213"/>
      <c r="AV176" s="109"/>
      <c r="AW176" s="109"/>
      <c r="AX176" s="214"/>
      <c r="AY176" s="103"/>
      <c r="AZ176" s="89"/>
      <c r="BA176" s="89"/>
      <c r="BB176" s="106"/>
      <c r="BC176" s="213"/>
      <c r="BD176" s="109"/>
      <c r="BE176" s="109"/>
      <c r="BF176" s="109"/>
      <c r="BG176" s="214"/>
      <c r="BH176" s="103"/>
      <c r="BI176" s="89"/>
      <c r="BJ176" s="89"/>
      <c r="BK176" s="89"/>
      <c r="BL176" s="99"/>
    </row>
    <row r="177" spans="1:64" ht="12.75" customHeight="1" thickBot="1" x14ac:dyDescent="0.35">
      <c r="A177" s="89"/>
      <c r="B177" s="347"/>
      <c r="C177" s="215"/>
      <c r="D177" s="110"/>
      <c r="E177" s="110"/>
      <c r="F177" s="110"/>
      <c r="G177" s="216"/>
      <c r="H177" s="104"/>
      <c r="I177" s="100"/>
      <c r="J177" s="100"/>
      <c r="K177" s="107"/>
      <c r="L177" s="215"/>
      <c r="M177" s="110"/>
      <c r="N177" s="110"/>
      <c r="O177" s="216"/>
      <c r="P177" s="104"/>
      <c r="Q177" s="100"/>
      <c r="R177" s="100"/>
      <c r="S177" s="107"/>
      <c r="T177" s="215"/>
      <c r="U177" s="110"/>
      <c r="V177" s="110"/>
      <c r="W177" s="110"/>
      <c r="X177" s="216"/>
      <c r="Y177" s="104"/>
      <c r="Z177" s="100"/>
      <c r="AA177" s="100"/>
      <c r="AB177" s="107"/>
      <c r="AC177" s="215"/>
      <c r="AD177" s="110"/>
      <c r="AE177" s="110"/>
      <c r="AF177" s="110"/>
      <c r="AG177" s="216"/>
      <c r="AH177" s="104"/>
      <c r="AI177" s="100"/>
      <c r="AJ177" s="100"/>
      <c r="AK177" s="107"/>
      <c r="AL177" s="215"/>
      <c r="AM177" s="110"/>
      <c r="AN177" s="110"/>
      <c r="AO177" s="216"/>
      <c r="AP177" s="104"/>
      <c r="AQ177" s="100"/>
      <c r="AR177" s="100"/>
      <c r="AS177" s="100"/>
      <c r="AT177" s="107"/>
      <c r="AU177" s="215"/>
      <c r="AV177" s="110"/>
      <c r="AW177" s="110"/>
      <c r="AX177" s="216"/>
      <c r="AY177" s="104"/>
      <c r="AZ177" s="100"/>
      <c r="BA177" s="100"/>
      <c r="BB177" s="107"/>
      <c r="BC177" s="215"/>
      <c r="BD177" s="110"/>
      <c r="BE177" s="110"/>
      <c r="BF177" s="110"/>
      <c r="BG177" s="216"/>
      <c r="BH177" s="104"/>
      <c r="BI177" s="100"/>
      <c r="BJ177" s="100"/>
      <c r="BK177" s="100"/>
      <c r="BL177" s="101"/>
    </row>
  </sheetData>
  <mergeCells count="454">
    <mergeCell ref="BC167:BG167"/>
    <mergeCell ref="BH167:BL167"/>
    <mergeCell ref="BC166:BG166"/>
    <mergeCell ref="BH166:BL166"/>
    <mergeCell ref="C167:G167"/>
    <mergeCell ref="H167:K167"/>
    <mergeCell ref="L167:O167"/>
    <mergeCell ref="P167:S167"/>
    <mergeCell ref="T167:X167"/>
    <mergeCell ref="Y167:AB167"/>
    <mergeCell ref="AC167:AG167"/>
    <mergeCell ref="AH167:AK167"/>
    <mergeCell ref="AC166:AG166"/>
    <mergeCell ref="AH166:AK166"/>
    <mergeCell ref="AL166:AO166"/>
    <mergeCell ref="AP166:AT166"/>
    <mergeCell ref="AU166:AX166"/>
    <mergeCell ref="AY166:BB166"/>
    <mergeCell ref="AP159:AT159"/>
    <mergeCell ref="AU159:AX159"/>
    <mergeCell ref="AY159:BB159"/>
    <mergeCell ref="A158:A160"/>
    <mergeCell ref="B158:B160"/>
    <mergeCell ref="B169:B174"/>
    <mergeCell ref="B175:B177"/>
    <mergeCell ref="AL167:AO167"/>
    <mergeCell ref="AP167:AT167"/>
    <mergeCell ref="AU167:AX167"/>
    <mergeCell ref="AY167:BB167"/>
    <mergeCell ref="A166:A168"/>
    <mergeCell ref="B166:B168"/>
    <mergeCell ref="C166:G166"/>
    <mergeCell ref="H166:K166"/>
    <mergeCell ref="L166:O166"/>
    <mergeCell ref="P166:S166"/>
    <mergeCell ref="T166:X166"/>
    <mergeCell ref="Y166:AB166"/>
    <mergeCell ref="AC159:AG159"/>
    <mergeCell ref="AU158:AX158"/>
    <mergeCell ref="AY158:BB158"/>
    <mergeCell ref="BC158:BG158"/>
    <mergeCell ref="BH158:BL158"/>
    <mergeCell ref="C159:G159"/>
    <mergeCell ref="H159:K159"/>
    <mergeCell ref="L159:O159"/>
    <mergeCell ref="P159:S159"/>
    <mergeCell ref="T159:X159"/>
    <mergeCell ref="Y159:AB159"/>
    <mergeCell ref="T158:X158"/>
    <mergeCell ref="Y158:AB158"/>
    <mergeCell ref="AC158:AG158"/>
    <mergeCell ref="AH158:AK158"/>
    <mergeCell ref="AL158:AO158"/>
    <mergeCell ref="AP158:AT158"/>
    <mergeCell ref="C158:G158"/>
    <mergeCell ref="H158:K158"/>
    <mergeCell ref="L158:O158"/>
    <mergeCell ref="P158:S158"/>
    <mergeCell ref="BC159:BG159"/>
    <mergeCell ref="BH159:BL159"/>
    <mergeCell ref="AH159:AK159"/>
    <mergeCell ref="AL159:AO159"/>
    <mergeCell ref="BC152:BG152"/>
    <mergeCell ref="BH152:BL152"/>
    <mergeCell ref="C153:G153"/>
    <mergeCell ref="H153:K153"/>
    <mergeCell ref="L153:O153"/>
    <mergeCell ref="P153:S153"/>
    <mergeCell ref="T153:X153"/>
    <mergeCell ref="Y153:AB153"/>
    <mergeCell ref="AC153:AG153"/>
    <mergeCell ref="AH153:AK153"/>
    <mergeCell ref="AC152:AG152"/>
    <mergeCell ref="AH152:AK152"/>
    <mergeCell ref="AL152:AO152"/>
    <mergeCell ref="AP152:AT152"/>
    <mergeCell ref="AU152:AX152"/>
    <mergeCell ref="AY152:BB152"/>
    <mergeCell ref="BC147:BG147"/>
    <mergeCell ref="BH147:BL147"/>
    <mergeCell ref="A152:A154"/>
    <mergeCell ref="B152:B154"/>
    <mergeCell ref="C152:G152"/>
    <mergeCell ref="H152:K152"/>
    <mergeCell ref="L152:O152"/>
    <mergeCell ref="P152:S152"/>
    <mergeCell ref="T152:X152"/>
    <mergeCell ref="Y152:AB152"/>
    <mergeCell ref="AC147:AG147"/>
    <mergeCell ref="AH147:AK147"/>
    <mergeCell ref="AL147:AO147"/>
    <mergeCell ref="AP147:AT147"/>
    <mergeCell ref="AU147:AX147"/>
    <mergeCell ref="AY147:BB147"/>
    <mergeCell ref="A146:A148"/>
    <mergeCell ref="B146:B148"/>
    <mergeCell ref="AL153:AO153"/>
    <mergeCell ref="AP153:AT153"/>
    <mergeCell ref="AU153:AX153"/>
    <mergeCell ref="AY153:BB153"/>
    <mergeCell ref="BC153:BG153"/>
    <mergeCell ref="BH153:BL153"/>
    <mergeCell ref="AL139:AO139"/>
    <mergeCell ref="AP139:AT139"/>
    <mergeCell ref="AU139:AX139"/>
    <mergeCell ref="AY139:BB139"/>
    <mergeCell ref="AU146:AX146"/>
    <mergeCell ref="AY146:BB146"/>
    <mergeCell ref="BC146:BG146"/>
    <mergeCell ref="BH146:BL146"/>
    <mergeCell ref="C147:G147"/>
    <mergeCell ref="H147:K147"/>
    <mergeCell ref="L147:O147"/>
    <mergeCell ref="P147:S147"/>
    <mergeCell ref="T147:X147"/>
    <mergeCell ref="Y147:AB147"/>
    <mergeCell ref="T146:X146"/>
    <mergeCell ref="Y146:AB146"/>
    <mergeCell ref="AC146:AG146"/>
    <mergeCell ref="AH146:AK146"/>
    <mergeCell ref="AL146:AO146"/>
    <mergeCell ref="AP146:AT146"/>
    <mergeCell ref="C146:G146"/>
    <mergeCell ref="H146:K146"/>
    <mergeCell ref="L146:O146"/>
    <mergeCell ref="P146:S146"/>
    <mergeCell ref="C140:G140"/>
    <mergeCell ref="H140:K140"/>
    <mergeCell ref="L140:O140"/>
    <mergeCell ref="P140:S140"/>
    <mergeCell ref="T140:X140"/>
    <mergeCell ref="Y140:AB140"/>
    <mergeCell ref="AC140:AG140"/>
    <mergeCell ref="AH140:AK140"/>
    <mergeCell ref="AC139:AG139"/>
    <mergeCell ref="AH139:AK139"/>
    <mergeCell ref="BC119:BG119"/>
    <mergeCell ref="BH119:BL119"/>
    <mergeCell ref="A139:A141"/>
    <mergeCell ref="B139:B141"/>
    <mergeCell ref="C139:G139"/>
    <mergeCell ref="H139:K139"/>
    <mergeCell ref="L139:O139"/>
    <mergeCell ref="P139:S139"/>
    <mergeCell ref="T139:X139"/>
    <mergeCell ref="Y139:AB139"/>
    <mergeCell ref="AC119:AG119"/>
    <mergeCell ref="AH119:AK119"/>
    <mergeCell ref="AL119:AO119"/>
    <mergeCell ref="AP119:AT119"/>
    <mergeCell ref="AU119:AX119"/>
    <mergeCell ref="AY119:BB119"/>
    <mergeCell ref="AL140:AO140"/>
    <mergeCell ref="AP140:AT140"/>
    <mergeCell ref="AU140:AX140"/>
    <mergeCell ref="AY140:BB140"/>
    <mergeCell ref="BC140:BG140"/>
    <mergeCell ref="BH140:BL140"/>
    <mergeCell ref="BC139:BG139"/>
    <mergeCell ref="BH139:BL139"/>
    <mergeCell ref="AP78:AT78"/>
    <mergeCell ref="AU78:AX78"/>
    <mergeCell ref="AY78:BB78"/>
    <mergeCell ref="A77:A79"/>
    <mergeCell ref="B77:B79"/>
    <mergeCell ref="AU118:AX118"/>
    <mergeCell ref="AY118:BB118"/>
    <mergeCell ref="BC118:BG118"/>
    <mergeCell ref="BH118:BL118"/>
    <mergeCell ref="T118:X118"/>
    <mergeCell ref="Y118:AB118"/>
    <mergeCell ref="AC118:AG118"/>
    <mergeCell ref="AH118:AK118"/>
    <mergeCell ref="AL118:AO118"/>
    <mergeCell ref="AP118:AT118"/>
    <mergeCell ref="A86:A88"/>
    <mergeCell ref="B86:B88"/>
    <mergeCell ref="A118:A120"/>
    <mergeCell ref="B118:B120"/>
    <mergeCell ref="C118:G118"/>
    <mergeCell ref="H118:K118"/>
    <mergeCell ref="L118:O118"/>
    <mergeCell ref="P118:S118"/>
    <mergeCell ref="AC78:AG78"/>
    <mergeCell ref="C119:G119"/>
    <mergeCell ref="H119:K119"/>
    <mergeCell ref="L119:O119"/>
    <mergeCell ref="P119:S119"/>
    <mergeCell ref="T119:X119"/>
    <mergeCell ref="Y119:AB119"/>
    <mergeCell ref="AU77:AX77"/>
    <mergeCell ref="AY77:BB77"/>
    <mergeCell ref="BC77:BG77"/>
    <mergeCell ref="BH77:BL77"/>
    <mergeCell ref="C78:G78"/>
    <mergeCell ref="H78:K78"/>
    <mergeCell ref="L78:O78"/>
    <mergeCell ref="P78:S78"/>
    <mergeCell ref="T78:X78"/>
    <mergeCell ref="Y78:AB78"/>
    <mergeCell ref="T77:X77"/>
    <mergeCell ref="Y77:AB77"/>
    <mergeCell ref="AC77:AG77"/>
    <mergeCell ref="AH77:AK77"/>
    <mergeCell ref="AL77:AO77"/>
    <mergeCell ref="AP77:AT77"/>
    <mergeCell ref="C77:G77"/>
    <mergeCell ref="H77:K77"/>
    <mergeCell ref="L77:O77"/>
    <mergeCell ref="P77:S77"/>
    <mergeCell ref="BC78:BG78"/>
    <mergeCell ref="BH78:BL78"/>
    <mergeCell ref="AH78:AK78"/>
    <mergeCell ref="AL78:AO78"/>
    <mergeCell ref="BC71:BG71"/>
    <mergeCell ref="BH71:BL71"/>
    <mergeCell ref="BC70:BG70"/>
    <mergeCell ref="BH70:BL70"/>
    <mergeCell ref="C71:G71"/>
    <mergeCell ref="H71:K71"/>
    <mergeCell ref="L71:O71"/>
    <mergeCell ref="P71:S71"/>
    <mergeCell ref="T71:X71"/>
    <mergeCell ref="Y71:AB71"/>
    <mergeCell ref="AC71:AG71"/>
    <mergeCell ref="AH71:AK71"/>
    <mergeCell ref="AC70:AG70"/>
    <mergeCell ref="AH70:AK70"/>
    <mergeCell ref="AL70:AO70"/>
    <mergeCell ref="AP70:AT70"/>
    <mergeCell ref="AU70:AX70"/>
    <mergeCell ref="AY70:BB70"/>
    <mergeCell ref="AP65:AT65"/>
    <mergeCell ref="AU65:AX65"/>
    <mergeCell ref="AY65:BB65"/>
    <mergeCell ref="A64:A66"/>
    <mergeCell ref="B64:B66"/>
    <mergeCell ref="AL71:AO71"/>
    <mergeCell ref="AP71:AT71"/>
    <mergeCell ref="AU71:AX71"/>
    <mergeCell ref="AY71:BB71"/>
    <mergeCell ref="A70:A72"/>
    <mergeCell ref="B70:B72"/>
    <mergeCell ref="C70:G70"/>
    <mergeCell ref="H70:K70"/>
    <mergeCell ref="L70:O70"/>
    <mergeCell ref="P70:S70"/>
    <mergeCell ref="T70:X70"/>
    <mergeCell ref="Y70:AB70"/>
    <mergeCell ref="AC65:AG65"/>
    <mergeCell ref="AU64:AX64"/>
    <mergeCell ref="AY64:BB64"/>
    <mergeCell ref="BC64:BG64"/>
    <mergeCell ref="BH64:BL64"/>
    <mergeCell ref="C65:G65"/>
    <mergeCell ref="H65:K65"/>
    <mergeCell ref="L65:O65"/>
    <mergeCell ref="P65:S65"/>
    <mergeCell ref="T65:X65"/>
    <mergeCell ref="Y65:AB65"/>
    <mergeCell ref="T64:X64"/>
    <mergeCell ref="Y64:AB64"/>
    <mergeCell ref="AC64:AG64"/>
    <mergeCell ref="AH64:AK64"/>
    <mergeCell ref="AL64:AO64"/>
    <mergeCell ref="AP64:AT64"/>
    <mergeCell ref="C64:G64"/>
    <mergeCell ref="H64:K64"/>
    <mergeCell ref="L64:O64"/>
    <mergeCell ref="P64:S64"/>
    <mergeCell ref="BC65:BG65"/>
    <mergeCell ref="BH65:BL65"/>
    <mergeCell ref="AH65:AK65"/>
    <mergeCell ref="AL65:AO65"/>
    <mergeCell ref="BC57:BG57"/>
    <mergeCell ref="BH57:BL57"/>
    <mergeCell ref="BC56:BG56"/>
    <mergeCell ref="BH56:BL56"/>
    <mergeCell ref="C57:G57"/>
    <mergeCell ref="H57:K57"/>
    <mergeCell ref="L57:O57"/>
    <mergeCell ref="P57:S57"/>
    <mergeCell ref="T57:X57"/>
    <mergeCell ref="Y57:AB57"/>
    <mergeCell ref="AC57:AG57"/>
    <mergeCell ref="AH57:AK57"/>
    <mergeCell ref="AC56:AG56"/>
    <mergeCell ref="AH56:AK56"/>
    <mergeCell ref="AL56:AO56"/>
    <mergeCell ref="AP56:AT56"/>
    <mergeCell ref="AU56:AX56"/>
    <mergeCell ref="AY56:BB56"/>
    <mergeCell ref="AP52:AT52"/>
    <mergeCell ref="AU52:AX52"/>
    <mergeCell ref="AY52:BB52"/>
    <mergeCell ref="A51:A53"/>
    <mergeCell ref="B51:B53"/>
    <mergeCell ref="AL57:AO57"/>
    <mergeCell ref="AP57:AT57"/>
    <mergeCell ref="AU57:AX57"/>
    <mergeCell ref="AY57:BB57"/>
    <mergeCell ref="A56:A58"/>
    <mergeCell ref="B56:B58"/>
    <mergeCell ref="C56:G56"/>
    <mergeCell ref="H56:K56"/>
    <mergeCell ref="L56:O56"/>
    <mergeCell ref="P56:S56"/>
    <mergeCell ref="T56:X56"/>
    <mergeCell ref="Y56:AB56"/>
    <mergeCell ref="AC52:AG52"/>
    <mergeCell ref="AU51:AX51"/>
    <mergeCell ref="AY51:BB51"/>
    <mergeCell ref="BC51:BG51"/>
    <mergeCell ref="BH51:BL51"/>
    <mergeCell ref="C52:G52"/>
    <mergeCell ref="H52:K52"/>
    <mergeCell ref="L52:O52"/>
    <mergeCell ref="P52:S52"/>
    <mergeCell ref="T52:X52"/>
    <mergeCell ref="Y52:AB52"/>
    <mergeCell ref="T51:X51"/>
    <mergeCell ref="Y51:AB51"/>
    <mergeCell ref="AC51:AG51"/>
    <mergeCell ref="AH51:AK51"/>
    <mergeCell ref="AL51:AO51"/>
    <mergeCell ref="AP51:AT51"/>
    <mergeCell ref="C51:G51"/>
    <mergeCell ref="H51:K51"/>
    <mergeCell ref="L51:O51"/>
    <mergeCell ref="P51:S51"/>
    <mergeCell ref="BC52:BG52"/>
    <mergeCell ref="BH52:BL52"/>
    <mergeCell ref="AH52:AK52"/>
    <mergeCell ref="AL52:AO52"/>
    <mergeCell ref="BC27:BG27"/>
    <mergeCell ref="BH27:BL27"/>
    <mergeCell ref="BC26:BG26"/>
    <mergeCell ref="BH26:BL26"/>
    <mergeCell ref="C27:G27"/>
    <mergeCell ref="H27:K27"/>
    <mergeCell ref="L27:O27"/>
    <mergeCell ref="P27:S27"/>
    <mergeCell ref="T27:X27"/>
    <mergeCell ref="Y27:AB27"/>
    <mergeCell ref="AC27:AG27"/>
    <mergeCell ref="AH27:AK27"/>
    <mergeCell ref="AC26:AG26"/>
    <mergeCell ref="AH26:AK26"/>
    <mergeCell ref="AL26:AO26"/>
    <mergeCell ref="AP26:AT26"/>
    <mergeCell ref="AU26:AX26"/>
    <mergeCell ref="AY26:BB26"/>
    <mergeCell ref="AP16:AT16"/>
    <mergeCell ref="AU16:AX16"/>
    <mergeCell ref="AY16:BB16"/>
    <mergeCell ref="A15:A17"/>
    <mergeCell ref="B15:B17"/>
    <mergeCell ref="AL27:AO27"/>
    <mergeCell ref="AP27:AT27"/>
    <mergeCell ref="AU27:AX27"/>
    <mergeCell ref="AY27:BB27"/>
    <mergeCell ref="A26:A28"/>
    <mergeCell ref="B26:B28"/>
    <mergeCell ref="C26:G26"/>
    <mergeCell ref="H26:K26"/>
    <mergeCell ref="L26:O26"/>
    <mergeCell ref="P26:S26"/>
    <mergeCell ref="T26:X26"/>
    <mergeCell ref="Y26:AB26"/>
    <mergeCell ref="AC16:AG16"/>
    <mergeCell ref="AU15:AX15"/>
    <mergeCell ref="AY15:BB15"/>
    <mergeCell ref="BC15:BG15"/>
    <mergeCell ref="BH15:BL15"/>
    <mergeCell ref="C16:G16"/>
    <mergeCell ref="H16:K16"/>
    <mergeCell ref="L16:O16"/>
    <mergeCell ref="P16:S16"/>
    <mergeCell ref="T16:X16"/>
    <mergeCell ref="Y16:AB16"/>
    <mergeCell ref="T15:X15"/>
    <mergeCell ref="Y15:AB15"/>
    <mergeCell ref="AC15:AG15"/>
    <mergeCell ref="AH15:AK15"/>
    <mergeCell ref="AL15:AO15"/>
    <mergeCell ref="AP15:AT15"/>
    <mergeCell ref="C15:G15"/>
    <mergeCell ref="H15:K15"/>
    <mergeCell ref="L15:O15"/>
    <mergeCell ref="P15:S15"/>
    <mergeCell ref="BC16:BG16"/>
    <mergeCell ref="BH16:BL16"/>
    <mergeCell ref="AH16:AK16"/>
    <mergeCell ref="AL16:AO16"/>
    <mergeCell ref="BC10:BG10"/>
    <mergeCell ref="BH10:BL10"/>
    <mergeCell ref="BC9:BG9"/>
    <mergeCell ref="BH9:BL9"/>
    <mergeCell ref="C10:G10"/>
    <mergeCell ref="H10:K10"/>
    <mergeCell ref="L10:O10"/>
    <mergeCell ref="P10:S10"/>
    <mergeCell ref="T10:X10"/>
    <mergeCell ref="Y10:AB10"/>
    <mergeCell ref="AC10:AG10"/>
    <mergeCell ref="AH10:AK10"/>
    <mergeCell ref="AC9:AG9"/>
    <mergeCell ref="AH9:AK9"/>
    <mergeCell ref="AL9:AO9"/>
    <mergeCell ref="AP9:AT9"/>
    <mergeCell ref="AU9:AX9"/>
    <mergeCell ref="AY9:BB9"/>
    <mergeCell ref="AP5:AT5"/>
    <mergeCell ref="AU5:AX5"/>
    <mergeCell ref="AY5:BB5"/>
    <mergeCell ref="A4:A6"/>
    <mergeCell ref="B4:B6"/>
    <mergeCell ref="AL10:AO10"/>
    <mergeCell ref="AP10:AT10"/>
    <mergeCell ref="AU10:AX10"/>
    <mergeCell ref="AY10:BB10"/>
    <mergeCell ref="A9:A11"/>
    <mergeCell ref="B9:B11"/>
    <mergeCell ref="C9:G9"/>
    <mergeCell ref="H9:K9"/>
    <mergeCell ref="L9:O9"/>
    <mergeCell ref="P9:S9"/>
    <mergeCell ref="T9:X9"/>
    <mergeCell ref="Y9:AB9"/>
    <mergeCell ref="AC5:AG5"/>
    <mergeCell ref="AU4:AX4"/>
    <mergeCell ref="AY4:BB4"/>
    <mergeCell ref="BC4:BG4"/>
    <mergeCell ref="BH4:BL4"/>
    <mergeCell ref="C5:G5"/>
    <mergeCell ref="H5:K5"/>
    <mergeCell ref="L5:O5"/>
    <mergeCell ref="P5:S5"/>
    <mergeCell ref="T5:X5"/>
    <mergeCell ref="Y5:AB5"/>
    <mergeCell ref="T4:X4"/>
    <mergeCell ref="Y4:AB4"/>
    <mergeCell ref="AC4:AG4"/>
    <mergeCell ref="AH4:AK4"/>
    <mergeCell ref="AL4:AO4"/>
    <mergeCell ref="AP4:AT4"/>
    <mergeCell ref="C4:G4"/>
    <mergeCell ref="H4:K4"/>
    <mergeCell ref="L4:O4"/>
    <mergeCell ref="P4:S4"/>
    <mergeCell ref="BC5:BG5"/>
    <mergeCell ref="BH5:BL5"/>
    <mergeCell ref="AH5:AK5"/>
    <mergeCell ref="AL5:A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60"/>
  <sheetViews>
    <sheetView topLeftCell="A1638" workbookViewId="0">
      <selection activeCell="A1650" sqref="A1650:B1650"/>
    </sheetView>
  </sheetViews>
  <sheetFormatPr baseColWidth="10" defaultRowHeight="14.4" x14ac:dyDescent="0.3"/>
  <cols>
    <col min="1" max="1" width="15.88671875" bestFit="1" customWidth="1"/>
    <col min="2" max="2" width="42.44140625" customWidth="1"/>
  </cols>
  <sheetData>
    <row r="1" spans="1:2" ht="15" thickBot="1" x14ac:dyDescent="0.35"/>
    <row r="2" spans="1:2" ht="12.75" customHeight="1" thickTop="1" thickBot="1" x14ac:dyDescent="0.35">
      <c r="A2" s="1" t="s">
        <v>0</v>
      </c>
      <c r="B2" s="2" t="s">
        <v>1</v>
      </c>
    </row>
    <row r="3" spans="1:2" ht="12.75" customHeight="1" thickTop="1" x14ac:dyDescent="0.3">
      <c r="A3" s="5" t="s">
        <v>7</v>
      </c>
      <c r="B3" s="6" t="s">
        <v>8</v>
      </c>
    </row>
    <row r="4" spans="1:2" ht="12.75" customHeight="1" x14ac:dyDescent="0.3">
      <c r="A4" s="85" t="s">
        <v>9</v>
      </c>
      <c r="B4" s="86" t="s">
        <v>10</v>
      </c>
    </row>
    <row r="5" spans="1:2" ht="12.75" customHeight="1" x14ac:dyDescent="0.3">
      <c r="A5" s="11" t="s">
        <v>11</v>
      </c>
      <c r="B5" s="278" t="s">
        <v>12</v>
      </c>
    </row>
    <row r="6" spans="1:2" ht="12.75" customHeight="1" x14ac:dyDescent="0.3">
      <c r="B6" s="278"/>
    </row>
    <row r="7" spans="1:2" ht="12.75" customHeight="1" x14ac:dyDescent="0.3">
      <c r="B7" s="278"/>
    </row>
    <row r="8" spans="1:2" ht="12.75" customHeight="1" x14ac:dyDescent="0.3">
      <c r="B8" s="278"/>
    </row>
    <row r="9" spans="1:2" ht="12.75" customHeight="1" x14ac:dyDescent="0.3">
      <c r="B9" s="278"/>
    </row>
    <row r="10" spans="1:2" ht="12.75" customHeight="1" x14ac:dyDescent="0.3">
      <c r="A10" s="11" t="s">
        <v>14</v>
      </c>
      <c r="B10" s="278" t="s">
        <v>15</v>
      </c>
    </row>
    <row r="11" spans="1:2" ht="12.75" customHeight="1" x14ac:dyDescent="0.3">
      <c r="B11" s="278"/>
    </row>
    <row r="12" spans="1:2" ht="12.75" customHeight="1" x14ac:dyDescent="0.3">
      <c r="B12" s="278"/>
    </row>
    <row r="13" spans="1:2" ht="12.75" customHeight="1" thickBot="1" x14ac:dyDescent="0.35">
      <c r="B13" s="278"/>
    </row>
    <row r="14" spans="1:2" ht="12.75" customHeight="1" thickBot="1" x14ac:dyDescent="0.35">
      <c r="A14" s="22" t="s">
        <v>9</v>
      </c>
      <c r="B14" s="23" t="s">
        <v>17</v>
      </c>
    </row>
    <row r="15" spans="1:2" ht="12.75" customHeight="1" x14ac:dyDescent="0.3">
      <c r="A15" s="85" t="s">
        <v>18</v>
      </c>
      <c r="B15" s="86" t="s">
        <v>19</v>
      </c>
    </row>
    <row r="16" spans="1:2" ht="12.75" customHeight="1" x14ac:dyDescent="0.3">
      <c r="A16" s="78" t="s">
        <v>20</v>
      </c>
      <c r="B16" s="279" t="s">
        <v>21</v>
      </c>
    </row>
    <row r="17" spans="1:2" ht="12.75" customHeight="1" x14ac:dyDescent="0.3">
      <c r="A17" s="47"/>
      <c r="B17" s="279"/>
    </row>
    <row r="18" spans="1:2" ht="12.75" customHeight="1" x14ac:dyDescent="0.3">
      <c r="A18" s="47"/>
      <c r="B18" s="279"/>
    </row>
    <row r="19" spans="1:2" ht="12.75" customHeight="1" x14ac:dyDescent="0.3">
      <c r="A19" s="47"/>
      <c r="B19" s="279"/>
    </row>
    <row r="20" spans="1:2" ht="12.75" customHeight="1" x14ac:dyDescent="0.3">
      <c r="A20" s="78" t="s">
        <v>22</v>
      </c>
      <c r="B20" s="279" t="s">
        <v>23</v>
      </c>
    </row>
    <row r="21" spans="1:2" ht="12.75" customHeight="1" x14ac:dyDescent="0.3">
      <c r="A21" s="47"/>
      <c r="B21" s="279"/>
    </row>
    <row r="22" spans="1:2" ht="12.75" customHeight="1" x14ac:dyDescent="0.3">
      <c r="A22" s="81" t="s">
        <v>25</v>
      </c>
      <c r="B22" s="280" t="s">
        <v>26</v>
      </c>
    </row>
    <row r="23" spans="1:2" ht="12.75" customHeight="1" x14ac:dyDescent="0.3">
      <c r="A23" s="84"/>
      <c r="B23" s="280"/>
    </row>
    <row r="24" spans="1:2" ht="12.75" customHeight="1" x14ac:dyDescent="0.3">
      <c r="A24" s="84"/>
      <c r="B24" s="280"/>
    </row>
    <row r="25" spans="1:2" ht="12.75" customHeight="1" x14ac:dyDescent="0.3">
      <c r="A25" s="84"/>
      <c r="B25" s="280"/>
    </row>
    <row r="26" spans="1:2" ht="12.75" customHeight="1" thickBot="1" x14ac:dyDescent="0.35">
      <c r="A26" s="84"/>
      <c r="B26" s="280"/>
    </row>
    <row r="27" spans="1:2" ht="12.75" customHeight="1" thickBot="1" x14ac:dyDescent="0.35">
      <c r="A27" s="22" t="s">
        <v>18</v>
      </c>
      <c r="B27" s="23" t="s">
        <v>27</v>
      </c>
    </row>
    <row r="28" spans="1:2" ht="12.75" customHeight="1" x14ac:dyDescent="0.3">
      <c r="A28" s="85" t="s">
        <v>28</v>
      </c>
      <c r="B28" s="86" t="s">
        <v>29</v>
      </c>
    </row>
    <row r="29" spans="1:2" ht="12.75" customHeight="1" x14ac:dyDescent="0.3">
      <c r="A29" s="85" t="s">
        <v>30</v>
      </c>
      <c r="B29" s="86" t="s">
        <v>31</v>
      </c>
    </row>
    <row r="30" spans="1:2" ht="12.75" customHeight="1" x14ac:dyDescent="0.3">
      <c r="A30" s="11" t="s">
        <v>32</v>
      </c>
      <c r="B30" s="278" t="s">
        <v>33</v>
      </c>
    </row>
    <row r="31" spans="1:2" ht="12.75" customHeight="1" x14ac:dyDescent="0.3">
      <c r="B31" s="278"/>
    </row>
    <row r="32" spans="1:2" ht="12.75" customHeight="1" x14ac:dyDescent="0.3">
      <c r="B32" s="278"/>
    </row>
    <row r="33" spans="1:2" ht="12.75" customHeight="1" x14ac:dyDescent="0.3">
      <c r="A33" s="11" t="s">
        <v>34</v>
      </c>
      <c r="B33" s="278" t="s">
        <v>35</v>
      </c>
    </row>
    <row r="34" spans="1:2" ht="12.75" customHeight="1" x14ac:dyDescent="0.3">
      <c r="B34" s="278"/>
    </row>
    <row r="35" spans="1:2" ht="12.75" customHeight="1" x14ac:dyDescent="0.3">
      <c r="B35" s="278"/>
    </row>
    <row r="36" spans="1:2" ht="12.75" customHeight="1" x14ac:dyDescent="0.3">
      <c r="A36" s="11" t="s">
        <v>25</v>
      </c>
      <c r="B36" s="278" t="s">
        <v>26</v>
      </c>
    </row>
    <row r="37" spans="1:2" ht="12.75" customHeight="1" x14ac:dyDescent="0.3">
      <c r="B37" s="278"/>
    </row>
    <row r="38" spans="1:2" ht="12.75" customHeight="1" x14ac:dyDescent="0.3">
      <c r="B38" s="278"/>
    </row>
    <row r="39" spans="1:2" ht="12.75" customHeight="1" x14ac:dyDescent="0.3">
      <c r="B39" s="278"/>
    </row>
    <row r="40" spans="1:2" ht="12.75" customHeight="1" x14ac:dyDescent="0.3">
      <c r="B40" s="278"/>
    </row>
    <row r="41" spans="1:2" ht="12.75" customHeight="1" x14ac:dyDescent="0.3">
      <c r="A41" s="11" t="s">
        <v>36</v>
      </c>
      <c r="B41" s="278" t="s">
        <v>37</v>
      </c>
    </row>
    <row r="42" spans="1:2" ht="12.75" customHeight="1" x14ac:dyDescent="0.3">
      <c r="B42" s="278"/>
    </row>
    <row r="43" spans="1:2" ht="12.75" customHeight="1" x14ac:dyDescent="0.3">
      <c r="B43" s="278"/>
    </row>
    <row r="44" spans="1:2" ht="12.75" customHeight="1" x14ac:dyDescent="0.3">
      <c r="B44" s="278"/>
    </row>
    <row r="45" spans="1:2" ht="12.75" customHeight="1" x14ac:dyDescent="0.3">
      <c r="B45" s="278"/>
    </row>
    <row r="46" spans="1:2" ht="12.75" customHeight="1" x14ac:dyDescent="0.3">
      <c r="A46" s="11" t="s">
        <v>38</v>
      </c>
      <c r="B46" s="278" t="s">
        <v>39</v>
      </c>
    </row>
    <row r="47" spans="1:2" ht="12.75" customHeight="1" x14ac:dyDescent="0.3">
      <c r="B47" s="278"/>
    </row>
    <row r="48" spans="1:2" ht="12.75" customHeight="1" x14ac:dyDescent="0.3">
      <c r="B48" s="278"/>
    </row>
    <row r="49" spans="1:2" ht="12.75" customHeight="1" x14ac:dyDescent="0.3">
      <c r="A49" s="11" t="s">
        <v>40</v>
      </c>
      <c r="B49" s="278" t="s">
        <v>41</v>
      </c>
    </row>
    <row r="50" spans="1:2" ht="12.75" customHeight="1" x14ac:dyDescent="0.3">
      <c r="B50" s="278"/>
    </row>
    <row r="51" spans="1:2" ht="12.75" customHeight="1" x14ac:dyDescent="0.3">
      <c r="B51" s="278"/>
    </row>
    <row r="52" spans="1:2" ht="12.75" customHeight="1" x14ac:dyDescent="0.3">
      <c r="B52" s="278"/>
    </row>
    <row r="53" spans="1:2" ht="12.75" customHeight="1" thickBot="1" x14ac:dyDescent="0.35">
      <c r="B53" s="278"/>
    </row>
    <row r="54" spans="1:2" ht="12.75" customHeight="1" thickBot="1" x14ac:dyDescent="0.35">
      <c r="A54" s="22" t="s">
        <v>30</v>
      </c>
      <c r="B54" s="23" t="s">
        <v>42</v>
      </c>
    </row>
    <row r="55" spans="1:2" ht="12.75" customHeight="1" x14ac:dyDescent="0.3">
      <c r="A55" s="85" t="s">
        <v>43</v>
      </c>
      <c r="B55" s="86" t="s">
        <v>44</v>
      </c>
    </row>
    <row r="56" spans="1:2" ht="12.75" customHeight="1" x14ac:dyDescent="0.3">
      <c r="A56" s="11" t="s">
        <v>45</v>
      </c>
      <c r="B56" s="278" t="s">
        <v>46</v>
      </c>
    </row>
    <row r="57" spans="1:2" ht="12.75" customHeight="1" x14ac:dyDescent="0.3">
      <c r="B57" s="278"/>
    </row>
    <row r="58" spans="1:2" ht="12.75" customHeight="1" x14ac:dyDescent="0.3">
      <c r="B58" s="278"/>
    </row>
    <row r="59" spans="1:2" ht="12.75" customHeight="1" x14ac:dyDescent="0.3">
      <c r="B59" s="278"/>
    </row>
    <row r="60" spans="1:2" ht="12.75" customHeight="1" x14ac:dyDescent="0.3">
      <c r="B60" s="278"/>
    </row>
    <row r="61" spans="1:2" ht="12.75" customHeight="1" x14ac:dyDescent="0.3">
      <c r="A61" s="11" t="s">
        <v>47</v>
      </c>
      <c r="B61" s="278" t="s">
        <v>48</v>
      </c>
    </row>
    <row r="62" spans="1:2" ht="12.75" customHeight="1" x14ac:dyDescent="0.3">
      <c r="B62" s="278"/>
    </row>
    <row r="63" spans="1:2" ht="12.75" customHeight="1" x14ac:dyDescent="0.3">
      <c r="B63" s="278"/>
    </row>
    <row r="64" spans="1:2" ht="12.75" customHeight="1" x14ac:dyDescent="0.3">
      <c r="B64" s="278"/>
    </row>
    <row r="65" spans="1:2" ht="12.75" customHeight="1" x14ac:dyDescent="0.3">
      <c r="B65" s="278"/>
    </row>
    <row r="66" spans="1:2" ht="12.75" customHeight="1" x14ac:dyDescent="0.3">
      <c r="B66" s="278"/>
    </row>
    <row r="67" spans="1:2" ht="12.75" customHeight="1" x14ac:dyDescent="0.3">
      <c r="B67" s="278"/>
    </row>
    <row r="68" spans="1:2" ht="12.75" customHeight="1" x14ac:dyDescent="0.3">
      <c r="A68" s="11" t="s">
        <v>50</v>
      </c>
      <c r="B68" s="278" t="s">
        <v>51</v>
      </c>
    </row>
    <row r="69" spans="1:2" ht="12.75" customHeight="1" x14ac:dyDescent="0.3">
      <c r="B69" s="278"/>
    </row>
    <row r="70" spans="1:2" ht="12.75" customHeight="1" x14ac:dyDescent="0.3">
      <c r="B70" s="278"/>
    </row>
    <row r="71" spans="1:2" ht="12.75" customHeight="1" x14ac:dyDescent="0.3">
      <c r="B71" s="278"/>
    </row>
    <row r="72" spans="1:2" ht="12.75" customHeight="1" x14ac:dyDescent="0.3">
      <c r="B72" s="278"/>
    </row>
    <row r="73" spans="1:2" ht="12.75" customHeight="1" x14ac:dyDescent="0.3">
      <c r="B73" s="278"/>
    </row>
    <row r="74" spans="1:2" ht="12.75" customHeight="1" x14ac:dyDescent="0.3">
      <c r="B74" s="278"/>
    </row>
    <row r="75" spans="1:2" ht="12.75" customHeight="1" x14ac:dyDescent="0.3">
      <c r="A75" s="11" t="s">
        <v>52</v>
      </c>
      <c r="B75" s="278" t="s">
        <v>53</v>
      </c>
    </row>
    <row r="76" spans="1:2" ht="12.75" customHeight="1" x14ac:dyDescent="0.3">
      <c r="B76" s="278"/>
    </row>
    <row r="77" spans="1:2" ht="12.75" customHeight="1" x14ac:dyDescent="0.3">
      <c r="B77" s="278"/>
    </row>
    <row r="78" spans="1:2" ht="12.75" customHeight="1" x14ac:dyDescent="0.3">
      <c r="B78" s="278"/>
    </row>
    <row r="79" spans="1:2" ht="12.75" customHeight="1" x14ac:dyDescent="0.3">
      <c r="B79" s="278"/>
    </row>
    <row r="80" spans="1:2" ht="12.75" customHeight="1" x14ac:dyDescent="0.3">
      <c r="B80" s="278"/>
    </row>
    <row r="81" spans="1:2" ht="12.75" customHeight="1" x14ac:dyDescent="0.3">
      <c r="B81" s="278"/>
    </row>
    <row r="82" spans="1:2" ht="12.75" customHeight="1" x14ac:dyDescent="0.3">
      <c r="B82" s="278"/>
    </row>
    <row r="83" spans="1:2" ht="12.75" customHeight="1" x14ac:dyDescent="0.3">
      <c r="A83" s="11" t="s">
        <v>54</v>
      </c>
      <c r="B83" s="278" t="s">
        <v>55</v>
      </c>
    </row>
    <row r="84" spans="1:2" ht="12.75" customHeight="1" x14ac:dyDescent="0.3">
      <c r="B84" s="278"/>
    </row>
    <row r="85" spans="1:2" ht="12.75" customHeight="1" x14ac:dyDescent="0.3">
      <c r="B85" s="278"/>
    </row>
    <row r="86" spans="1:2" ht="12.75" customHeight="1" x14ac:dyDescent="0.3">
      <c r="B86" s="278"/>
    </row>
    <row r="87" spans="1:2" ht="12.75" customHeight="1" x14ac:dyDescent="0.3">
      <c r="B87" s="278"/>
    </row>
    <row r="88" spans="1:2" ht="12.75" customHeight="1" x14ac:dyDescent="0.3">
      <c r="B88" s="278"/>
    </row>
    <row r="89" spans="1:2" ht="12.75" customHeight="1" x14ac:dyDescent="0.3">
      <c r="B89" s="278"/>
    </row>
    <row r="90" spans="1:2" ht="12.75" customHeight="1" x14ac:dyDescent="0.3">
      <c r="B90" s="278"/>
    </row>
    <row r="91" spans="1:2" ht="12.75" customHeight="1" x14ac:dyDescent="0.3">
      <c r="A91" s="11"/>
      <c r="B91" s="30" t="s">
        <v>56</v>
      </c>
    </row>
    <row r="92" spans="1:2" ht="12.75" customHeight="1" x14ac:dyDescent="0.3">
      <c r="A92" s="11" t="s">
        <v>57</v>
      </c>
      <c r="B92" s="278" t="s">
        <v>58</v>
      </c>
    </row>
    <row r="93" spans="1:2" ht="12.75" customHeight="1" x14ac:dyDescent="0.3">
      <c r="B93" s="278"/>
    </row>
    <row r="94" spans="1:2" ht="12.75" customHeight="1" x14ac:dyDescent="0.3">
      <c r="B94" s="278"/>
    </row>
    <row r="95" spans="1:2" ht="12.75" customHeight="1" x14ac:dyDescent="0.3">
      <c r="B95" s="278"/>
    </row>
    <row r="96" spans="1:2" ht="12.75" customHeight="1" x14ac:dyDescent="0.3">
      <c r="B96" s="278"/>
    </row>
    <row r="97" spans="1:2" ht="12.75" customHeight="1" x14ac:dyDescent="0.3">
      <c r="B97" s="278"/>
    </row>
    <row r="98" spans="1:2" ht="12.75" customHeight="1" x14ac:dyDescent="0.3">
      <c r="B98" s="278"/>
    </row>
    <row r="99" spans="1:2" ht="12.75" customHeight="1" x14ac:dyDescent="0.3">
      <c r="B99" s="278"/>
    </row>
    <row r="100" spans="1:2" ht="12.75" customHeight="1" x14ac:dyDescent="0.3">
      <c r="A100" s="11"/>
      <c r="B100" s="278" t="s">
        <v>59</v>
      </c>
    </row>
    <row r="101" spans="1:2" ht="12.75" customHeight="1" x14ac:dyDescent="0.3">
      <c r="B101" s="278"/>
    </row>
    <row r="102" spans="1:2" ht="12.75" customHeight="1" x14ac:dyDescent="0.3">
      <c r="B102" s="278"/>
    </row>
    <row r="103" spans="1:2" ht="12.75" customHeight="1" x14ac:dyDescent="0.3">
      <c r="A103" s="11" t="s">
        <v>60</v>
      </c>
      <c r="B103" s="278" t="s">
        <v>61</v>
      </c>
    </row>
    <row r="104" spans="1:2" ht="12.75" customHeight="1" x14ac:dyDescent="0.3">
      <c r="B104" s="278"/>
    </row>
    <row r="105" spans="1:2" ht="12.75" customHeight="1" x14ac:dyDescent="0.3">
      <c r="B105" s="278"/>
    </row>
    <row r="106" spans="1:2" ht="12.75" customHeight="1" x14ac:dyDescent="0.3">
      <c r="B106" s="278"/>
    </row>
    <row r="107" spans="1:2" ht="12.75" customHeight="1" x14ac:dyDescent="0.3">
      <c r="B107" s="278"/>
    </row>
    <row r="108" spans="1:2" ht="12.75" customHeight="1" x14ac:dyDescent="0.3">
      <c r="B108" s="278"/>
    </row>
    <row r="109" spans="1:2" ht="12.75" customHeight="1" x14ac:dyDescent="0.3">
      <c r="B109" s="278"/>
    </row>
    <row r="110" spans="1:2" ht="12.75" customHeight="1" x14ac:dyDescent="0.3">
      <c r="B110" s="278"/>
    </row>
    <row r="111" spans="1:2" ht="12.75" customHeight="1" x14ac:dyDescent="0.3">
      <c r="A111" s="11" t="s">
        <v>62</v>
      </c>
      <c r="B111" s="278" t="s">
        <v>63</v>
      </c>
    </row>
    <row r="112" spans="1:2" ht="12.75" customHeight="1" x14ac:dyDescent="0.3">
      <c r="B112" s="278"/>
    </row>
    <row r="113" spans="1:2" ht="12.75" customHeight="1" x14ac:dyDescent="0.3">
      <c r="B113" s="278"/>
    </row>
    <row r="114" spans="1:2" ht="12.75" customHeight="1" x14ac:dyDescent="0.3">
      <c r="B114" s="278"/>
    </row>
    <row r="115" spans="1:2" ht="12.75" customHeight="1" x14ac:dyDescent="0.3">
      <c r="B115" s="278"/>
    </row>
    <row r="116" spans="1:2" ht="12.75" customHeight="1" x14ac:dyDescent="0.3">
      <c r="B116" s="278"/>
    </row>
    <row r="117" spans="1:2" ht="12.75" customHeight="1" x14ac:dyDescent="0.3">
      <c r="B117" s="278"/>
    </row>
    <row r="118" spans="1:2" ht="12.75" customHeight="1" x14ac:dyDescent="0.3">
      <c r="B118" s="278"/>
    </row>
    <row r="119" spans="1:2" ht="12.75" customHeight="1" x14ac:dyDescent="0.3">
      <c r="A119" s="11"/>
      <c r="B119" s="278" t="s">
        <v>59</v>
      </c>
    </row>
    <row r="120" spans="1:2" ht="12.75" customHeight="1" x14ac:dyDescent="0.3">
      <c r="B120" s="278"/>
    </row>
    <row r="121" spans="1:2" ht="12.75" customHeight="1" x14ac:dyDescent="0.3">
      <c r="B121" s="278"/>
    </row>
    <row r="122" spans="1:2" ht="12.75" customHeight="1" x14ac:dyDescent="0.3">
      <c r="A122" s="11" t="s">
        <v>64</v>
      </c>
      <c r="B122" s="278" t="s">
        <v>65</v>
      </c>
    </row>
    <row r="123" spans="1:2" ht="12.75" customHeight="1" x14ac:dyDescent="0.3">
      <c r="B123" s="278"/>
    </row>
    <row r="124" spans="1:2" ht="12.75" customHeight="1" x14ac:dyDescent="0.3">
      <c r="B124" s="278"/>
    </row>
    <row r="125" spans="1:2" ht="12.75" customHeight="1" x14ac:dyDescent="0.3">
      <c r="B125" s="278"/>
    </row>
    <row r="126" spans="1:2" ht="12.75" customHeight="1" x14ac:dyDescent="0.3">
      <c r="B126" s="278"/>
    </row>
    <row r="127" spans="1:2" ht="12.75" customHeight="1" x14ac:dyDescent="0.3">
      <c r="B127" s="278"/>
    </row>
    <row r="128" spans="1:2" ht="12.75" customHeight="1" x14ac:dyDescent="0.3">
      <c r="B128" s="278"/>
    </row>
    <row r="129" spans="1:2" ht="12.75" customHeight="1" x14ac:dyDescent="0.3">
      <c r="B129" s="278"/>
    </row>
    <row r="130" spans="1:2" ht="12.75" customHeight="1" x14ac:dyDescent="0.3">
      <c r="A130" s="11" t="s">
        <v>66</v>
      </c>
      <c r="B130" s="278" t="s">
        <v>67</v>
      </c>
    </row>
    <row r="131" spans="1:2" ht="12.75" customHeight="1" x14ac:dyDescent="0.3">
      <c r="B131" s="278"/>
    </row>
    <row r="132" spans="1:2" ht="12.75" customHeight="1" x14ac:dyDescent="0.3">
      <c r="B132" s="278"/>
    </row>
    <row r="133" spans="1:2" ht="12.75" customHeight="1" x14ac:dyDescent="0.3">
      <c r="B133" s="278"/>
    </row>
    <row r="134" spans="1:2" ht="12.75" customHeight="1" x14ac:dyDescent="0.3">
      <c r="B134" s="278"/>
    </row>
    <row r="135" spans="1:2" ht="12.75" customHeight="1" x14ac:dyDescent="0.3">
      <c r="B135" s="278"/>
    </row>
    <row r="136" spans="1:2" ht="12.75" customHeight="1" x14ac:dyDescent="0.3">
      <c r="B136" s="278"/>
    </row>
    <row r="137" spans="1:2" ht="12.75" customHeight="1" x14ac:dyDescent="0.3">
      <c r="B137" s="278"/>
    </row>
    <row r="138" spans="1:2" ht="12.75" customHeight="1" x14ac:dyDescent="0.3">
      <c r="A138" s="11"/>
      <c r="B138" s="278" t="s">
        <v>68</v>
      </c>
    </row>
    <row r="139" spans="1:2" ht="12.75" customHeight="1" x14ac:dyDescent="0.3">
      <c r="B139" s="278"/>
    </row>
    <row r="140" spans="1:2" ht="12.75" customHeight="1" x14ac:dyDescent="0.3">
      <c r="A140" s="11" t="s">
        <v>69</v>
      </c>
      <c r="B140" s="278" t="s">
        <v>70</v>
      </c>
    </row>
    <row r="141" spans="1:2" ht="12.75" customHeight="1" x14ac:dyDescent="0.3">
      <c r="B141" s="278"/>
    </row>
    <row r="142" spans="1:2" ht="12.75" customHeight="1" x14ac:dyDescent="0.3">
      <c r="B142" s="278"/>
    </row>
    <row r="143" spans="1:2" ht="12.75" customHeight="1" x14ac:dyDescent="0.3">
      <c r="B143" s="278"/>
    </row>
    <row r="144" spans="1:2" ht="12.75" customHeight="1" x14ac:dyDescent="0.3">
      <c r="B144" s="278"/>
    </row>
    <row r="145" spans="1:2" ht="12.75" customHeight="1" x14ac:dyDescent="0.3">
      <c r="B145" s="278"/>
    </row>
    <row r="146" spans="1:2" ht="12.75" customHeight="1" x14ac:dyDescent="0.3">
      <c r="B146" s="278"/>
    </row>
    <row r="147" spans="1:2" ht="12.75" customHeight="1" x14ac:dyDescent="0.3">
      <c r="B147" s="278"/>
    </row>
    <row r="148" spans="1:2" ht="12.75" customHeight="1" x14ac:dyDescent="0.3">
      <c r="A148" s="11"/>
      <c r="B148" s="278" t="s">
        <v>68</v>
      </c>
    </row>
    <row r="149" spans="1:2" ht="12.75" customHeight="1" x14ac:dyDescent="0.3">
      <c r="B149" s="278"/>
    </row>
    <row r="150" spans="1:2" ht="12.75" customHeight="1" x14ac:dyDescent="0.3">
      <c r="A150" s="11" t="s">
        <v>71</v>
      </c>
      <c r="B150" s="278" t="s">
        <v>72</v>
      </c>
    </row>
    <row r="151" spans="1:2" ht="12.75" customHeight="1" x14ac:dyDescent="0.3">
      <c r="B151" s="278"/>
    </row>
    <row r="152" spans="1:2" ht="12.75" customHeight="1" x14ac:dyDescent="0.3">
      <c r="B152" s="278"/>
    </row>
    <row r="153" spans="1:2" ht="12.75" customHeight="1" x14ac:dyDescent="0.3">
      <c r="B153" s="278"/>
    </row>
    <row r="154" spans="1:2" ht="12.75" customHeight="1" x14ac:dyDescent="0.3">
      <c r="B154" s="278"/>
    </row>
    <row r="155" spans="1:2" ht="12.75" customHeight="1" x14ac:dyDescent="0.3">
      <c r="B155" s="278"/>
    </row>
    <row r="156" spans="1:2" ht="12.75" customHeight="1" x14ac:dyDescent="0.3">
      <c r="B156" s="278"/>
    </row>
    <row r="157" spans="1:2" ht="12.75" customHeight="1" x14ac:dyDescent="0.3">
      <c r="B157" s="278"/>
    </row>
    <row r="158" spans="1:2" ht="12.75" customHeight="1" x14ac:dyDescent="0.3">
      <c r="A158" s="11" t="s">
        <v>73</v>
      </c>
      <c r="B158" s="278" t="s">
        <v>74</v>
      </c>
    </row>
    <row r="159" spans="1:2" ht="12.75" customHeight="1" x14ac:dyDescent="0.3">
      <c r="B159" s="278"/>
    </row>
    <row r="160" spans="1:2" ht="12.75" customHeight="1" x14ac:dyDescent="0.3">
      <c r="B160" s="278"/>
    </row>
    <row r="161" spans="1:2" ht="12.75" customHeight="1" x14ac:dyDescent="0.3">
      <c r="B161" s="278"/>
    </row>
    <row r="162" spans="1:2" ht="12.75" customHeight="1" x14ac:dyDescent="0.3">
      <c r="B162" s="278"/>
    </row>
    <row r="163" spans="1:2" ht="12.75" customHeight="1" x14ac:dyDescent="0.3">
      <c r="B163" s="278"/>
    </row>
    <row r="164" spans="1:2" ht="12.75" customHeight="1" x14ac:dyDescent="0.3">
      <c r="B164" s="278"/>
    </row>
    <row r="165" spans="1:2" ht="12.75" customHeight="1" x14ac:dyDescent="0.3">
      <c r="B165" s="278"/>
    </row>
    <row r="166" spans="1:2" ht="12.75" customHeight="1" x14ac:dyDescent="0.3">
      <c r="A166" s="11"/>
      <c r="B166" s="278" t="s">
        <v>68</v>
      </c>
    </row>
    <row r="167" spans="1:2" ht="12.75" customHeight="1" x14ac:dyDescent="0.3">
      <c r="B167" s="278"/>
    </row>
    <row r="168" spans="1:2" ht="12.75" customHeight="1" x14ac:dyDescent="0.3">
      <c r="A168" s="11" t="s">
        <v>75</v>
      </c>
      <c r="B168" s="278" t="s">
        <v>74</v>
      </c>
    </row>
    <row r="169" spans="1:2" ht="12.75" customHeight="1" x14ac:dyDescent="0.3">
      <c r="B169" s="278"/>
    </row>
    <row r="170" spans="1:2" ht="12.75" customHeight="1" x14ac:dyDescent="0.3">
      <c r="B170" s="278"/>
    </row>
    <row r="171" spans="1:2" ht="12.75" customHeight="1" x14ac:dyDescent="0.3">
      <c r="B171" s="278"/>
    </row>
    <row r="172" spans="1:2" ht="12.75" customHeight="1" x14ac:dyDescent="0.3">
      <c r="B172" s="278"/>
    </row>
    <row r="173" spans="1:2" ht="12.75" customHeight="1" x14ac:dyDescent="0.3">
      <c r="B173" s="278"/>
    </row>
    <row r="174" spans="1:2" ht="12.75" customHeight="1" x14ac:dyDescent="0.3">
      <c r="B174" s="278"/>
    </row>
    <row r="175" spans="1:2" ht="12.75" customHeight="1" x14ac:dyDescent="0.3">
      <c r="B175" s="278"/>
    </row>
    <row r="176" spans="1:2" ht="12.75" customHeight="1" x14ac:dyDescent="0.3">
      <c r="A176" s="11"/>
      <c r="B176" s="278" t="s">
        <v>68</v>
      </c>
    </row>
    <row r="177" spans="1:2" ht="12.75" customHeight="1" x14ac:dyDescent="0.3">
      <c r="B177" s="278"/>
    </row>
    <row r="178" spans="1:2" ht="12.75" customHeight="1" x14ac:dyDescent="0.3">
      <c r="A178" s="85" t="s">
        <v>82</v>
      </c>
      <c r="B178" s="86" t="s">
        <v>83</v>
      </c>
    </row>
    <row r="179" spans="1:2" ht="12.75" customHeight="1" x14ac:dyDescent="0.3">
      <c r="A179" s="5" t="s">
        <v>7</v>
      </c>
      <c r="B179" s="6" t="s">
        <v>84</v>
      </c>
    </row>
    <row r="180" spans="1:2" ht="12.75" customHeight="1" x14ac:dyDescent="0.3">
      <c r="A180" s="5" t="s">
        <v>85</v>
      </c>
      <c r="B180" s="6" t="s">
        <v>86</v>
      </c>
    </row>
    <row r="181" spans="1:2" ht="12.75" customHeight="1" x14ac:dyDescent="0.3">
      <c r="A181" s="11" t="s">
        <v>87</v>
      </c>
      <c r="B181" s="278" t="s">
        <v>88</v>
      </c>
    </row>
    <row r="182" spans="1:2" ht="12.75" customHeight="1" x14ac:dyDescent="0.3">
      <c r="B182" s="278"/>
    </row>
    <row r="183" spans="1:2" ht="12.75" customHeight="1" x14ac:dyDescent="0.3">
      <c r="B183" s="278"/>
    </row>
    <row r="184" spans="1:2" ht="12.75" customHeight="1" x14ac:dyDescent="0.3">
      <c r="B184" s="278"/>
    </row>
    <row r="185" spans="1:2" ht="12.75" customHeight="1" x14ac:dyDescent="0.3">
      <c r="B185" s="278"/>
    </row>
    <row r="186" spans="1:2" ht="12.75" customHeight="1" x14ac:dyDescent="0.3">
      <c r="B186" s="278"/>
    </row>
    <row r="187" spans="1:2" ht="12.75" customHeight="1" x14ac:dyDescent="0.3">
      <c r="A187" s="11" t="s">
        <v>89</v>
      </c>
      <c r="B187" s="278" t="s">
        <v>90</v>
      </c>
    </row>
    <row r="188" spans="1:2" ht="12.75" customHeight="1" x14ac:dyDescent="0.3">
      <c r="B188" s="278"/>
    </row>
    <row r="189" spans="1:2" ht="12.75" customHeight="1" x14ac:dyDescent="0.3">
      <c r="B189" s="278"/>
    </row>
    <row r="190" spans="1:2" ht="12.75" customHeight="1" x14ac:dyDescent="0.3">
      <c r="B190" s="278"/>
    </row>
    <row r="191" spans="1:2" ht="12.75" customHeight="1" x14ac:dyDescent="0.3">
      <c r="B191" s="278"/>
    </row>
    <row r="192" spans="1:2" ht="12.75" customHeight="1" x14ac:dyDescent="0.3">
      <c r="B192" s="278"/>
    </row>
    <row r="193" spans="1:2" ht="12.75" customHeight="1" x14ac:dyDescent="0.3">
      <c r="A193" s="11" t="s">
        <v>91</v>
      </c>
      <c r="B193" s="278" t="s">
        <v>92</v>
      </c>
    </row>
    <row r="194" spans="1:2" ht="12.75" customHeight="1" x14ac:dyDescent="0.3">
      <c r="B194" s="278"/>
    </row>
    <row r="195" spans="1:2" ht="12.75" customHeight="1" x14ac:dyDescent="0.3">
      <c r="B195" s="278"/>
    </row>
    <row r="196" spans="1:2" ht="12.75" customHeight="1" x14ac:dyDescent="0.3">
      <c r="B196" s="278"/>
    </row>
    <row r="197" spans="1:2" ht="12.75" customHeight="1" x14ac:dyDescent="0.3">
      <c r="B197" s="278"/>
    </row>
    <row r="198" spans="1:2" ht="12.75" customHeight="1" x14ac:dyDescent="0.3">
      <c r="B198" s="278"/>
    </row>
    <row r="199" spans="1:2" ht="12.75" customHeight="1" x14ac:dyDescent="0.3">
      <c r="A199" s="11" t="s">
        <v>93</v>
      </c>
      <c r="B199" s="278" t="s">
        <v>94</v>
      </c>
    </row>
    <row r="200" spans="1:2" ht="12.75" customHeight="1" x14ac:dyDescent="0.3">
      <c r="B200" s="278"/>
    </row>
    <row r="201" spans="1:2" ht="12.75" customHeight="1" x14ac:dyDescent="0.3">
      <c r="B201" s="278"/>
    </row>
    <row r="202" spans="1:2" ht="12.75" customHeight="1" x14ac:dyDescent="0.3">
      <c r="B202" s="278"/>
    </row>
    <row r="203" spans="1:2" ht="12.75" customHeight="1" x14ac:dyDescent="0.3">
      <c r="B203" s="278"/>
    </row>
    <row r="204" spans="1:2" ht="12.75" customHeight="1" x14ac:dyDescent="0.3">
      <c r="B204" s="278"/>
    </row>
    <row r="205" spans="1:2" ht="12.75" customHeight="1" x14ac:dyDescent="0.3">
      <c r="B205" s="278"/>
    </row>
    <row r="206" spans="1:2" ht="12.75" customHeight="1" x14ac:dyDescent="0.3">
      <c r="A206" s="11" t="s">
        <v>95</v>
      </c>
      <c r="B206" s="278" t="s">
        <v>96</v>
      </c>
    </row>
    <row r="207" spans="1:2" ht="12.75" customHeight="1" x14ac:dyDescent="0.3">
      <c r="B207" s="278"/>
    </row>
    <row r="208" spans="1:2" ht="12.75" customHeight="1" x14ac:dyDescent="0.3">
      <c r="B208" s="278"/>
    </row>
    <row r="209" spans="1:2" ht="12.75" customHeight="1" x14ac:dyDescent="0.3">
      <c r="B209" s="278"/>
    </row>
    <row r="210" spans="1:2" ht="12.75" customHeight="1" x14ac:dyDescent="0.3">
      <c r="B210" s="278"/>
    </row>
    <row r="211" spans="1:2" ht="12.75" customHeight="1" thickBot="1" x14ac:dyDescent="0.35">
      <c r="B211" s="348"/>
    </row>
    <row r="212" spans="1:2" ht="12.75" customHeight="1" thickBot="1" x14ac:dyDescent="0.35">
      <c r="A212" s="22" t="s">
        <v>85</v>
      </c>
      <c r="B212" s="23" t="s">
        <v>97</v>
      </c>
    </row>
    <row r="213" spans="1:2" ht="12.75" customHeight="1" x14ac:dyDescent="0.3">
      <c r="A213" s="5" t="s">
        <v>18</v>
      </c>
      <c r="B213" s="6" t="s">
        <v>98</v>
      </c>
    </row>
    <row r="214" spans="1:2" ht="12.75" customHeight="1" x14ac:dyDescent="0.3">
      <c r="A214" s="11" t="s">
        <v>99</v>
      </c>
      <c r="B214" s="278" t="s">
        <v>100</v>
      </c>
    </row>
    <row r="215" spans="1:2" ht="12.75" customHeight="1" x14ac:dyDescent="0.3">
      <c r="B215" s="278"/>
    </row>
    <row r="216" spans="1:2" ht="12.75" customHeight="1" x14ac:dyDescent="0.3">
      <c r="B216" s="278"/>
    </row>
    <row r="217" spans="1:2" ht="12.75" customHeight="1" x14ac:dyDescent="0.3">
      <c r="B217" s="278"/>
    </row>
    <row r="218" spans="1:2" ht="12.75" customHeight="1" x14ac:dyDescent="0.3">
      <c r="B218" s="278"/>
    </row>
    <row r="219" spans="1:2" ht="12.75" customHeight="1" x14ac:dyDescent="0.3">
      <c r="B219" s="278"/>
    </row>
    <row r="220" spans="1:2" ht="12.75" customHeight="1" x14ac:dyDescent="0.3">
      <c r="B220" s="278"/>
    </row>
    <row r="221" spans="1:2" ht="12.75" customHeight="1" x14ac:dyDescent="0.3">
      <c r="B221" s="278"/>
    </row>
    <row r="222" spans="1:2" ht="12.75" customHeight="1" x14ac:dyDescent="0.3">
      <c r="A222" s="11" t="s">
        <v>101</v>
      </c>
      <c r="B222" s="278" t="s">
        <v>102</v>
      </c>
    </row>
    <row r="223" spans="1:2" ht="12.75" customHeight="1" x14ac:dyDescent="0.3">
      <c r="B223" s="278"/>
    </row>
    <row r="224" spans="1:2" ht="12.75" customHeight="1" x14ac:dyDescent="0.3">
      <c r="B224" s="278"/>
    </row>
    <row r="225" spans="1:2" ht="12.75" customHeight="1" x14ac:dyDescent="0.3">
      <c r="B225" s="278"/>
    </row>
    <row r="226" spans="1:2" ht="12.75" customHeight="1" x14ac:dyDescent="0.3">
      <c r="B226" s="278"/>
    </row>
    <row r="227" spans="1:2" ht="12.75" customHeight="1" x14ac:dyDescent="0.3">
      <c r="B227" s="278"/>
    </row>
    <row r="228" spans="1:2" ht="12.75" customHeight="1" x14ac:dyDescent="0.3">
      <c r="B228" s="278"/>
    </row>
    <row r="229" spans="1:2" ht="12.75" customHeight="1" x14ac:dyDescent="0.3">
      <c r="B229" s="278"/>
    </row>
    <row r="230" spans="1:2" ht="12.75" customHeight="1" x14ac:dyDescent="0.3">
      <c r="A230" s="11" t="s">
        <v>103</v>
      </c>
      <c r="B230" s="278" t="s">
        <v>104</v>
      </c>
    </row>
    <row r="231" spans="1:2" ht="12.75" customHeight="1" x14ac:dyDescent="0.3">
      <c r="B231" s="278"/>
    </row>
    <row r="232" spans="1:2" ht="12.75" customHeight="1" x14ac:dyDescent="0.3">
      <c r="B232" s="278"/>
    </row>
    <row r="233" spans="1:2" ht="12.75" customHeight="1" x14ac:dyDescent="0.3">
      <c r="B233" s="278"/>
    </row>
    <row r="234" spans="1:2" ht="12.75" customHeight="1" x14ac:dyDescent="0.3">
      <c r="B234" s="278"/>
    </row>
    <row r="235" spans="1:2" ht="12.75" customHeight="1" x14ac:dyDescent="0.3">
      <c r="B235" s="278"/>
    </row>
    <row r="236" spans="1:2" ht="12.75" customHeight="1" x14ac:dyDescent="0.3">
      <c r="B236" s="278"/>
    </row>
    <row r="237" spans="1:2" ht="12.75" customHeight="1" thickBot="1" x14ac:dyDescent="0.35">
      <c r="B237" s="278"/>
    </row>
    <row r="238" spans="1:2" ht="12.75" customHeight="1" thickBot="1" x14ac:dyDescent="0.35">
      <c r="A238" s="22" t="s">
        <v>18</v>
      </c>
      <c r="B238" s="23" t="s">
        <v>105</v>
      </c>
    </row>
    <row r="239" spans="1:2" ht="12.75" customHeight="1" x14ac:dyDescent="0.3">
      <c r="A239" s="85" t="s">
        <v>28</v>
      </c>
      <c r="B239" s="86" t="s">
        <v>106</v>
      </c>
    </row>
    <row r="240" spans="1:2" ht="12.75" customHeight="1" x14ac:dyDescent="0.3">
      <c r="A240" s="11" t="s">
        <v>107</v>
      </c>
      <c r="B240" s="278" t="s">
        <v>108</v>
      </c>
    </row>
    <row r="241" spans="1:2" ht="12.75" customHeight="1" x14ac:dyDescent="0.3">
      <c r="B241" s="278"/>
    </row>
    <row r="242" spans="1:2" ht="12.75" customHeight="1" thickBot="1" x14ac:dyDescent="0.35">
      <c r="B242" s="278"/>
    </row>
    <row r="243" spans="1:2" ht="12.75" customHeight="1" thickBot="1" x14ac:dyDescent="0.35">
      <c r="A243" s="22" t="s">
        <v>28</v>
      </c>
      <c r="B243" s="23" t="s">
        <v>109</v>
      </c>
    </row>
    <row r="244" spans="1:2" ht="12.75" customHeight="1" thickBot="1" x14ac:dyDescent="0.35">
      <c r="A244" s="35" t="s">
        <v>7</v>
      </c>
      <c r="B244" s="36" t="s">
        <v>110</v>
      </c>
    </row>
    <row r="245" spans="1:2" ht="12.75" customHeight="1" x14ac:dyDescent="0.3">
      <c r="A245" s="5" t="s">
        <v>28</v>
      </c>
      <c r="B245" s="6" t="s">
        <v>111</v>
      </c>
    </row>
    <row r="246" spans="1:2" ht="12.75" customHeight="1" x14ac:dyDescent="0.3">
      <c r="A246" s="85" t="s">
        <v>112</v>
      </c>
      <c r="B246" s="86" t="s">
        <v>113</v>
      </c>
    </row>
    <row r="247" spans="1:2" ht="12.75" customHeight="1" x14ac:dyDescent="0.3">
      <c r="A247" s="11" t="s">
        <v>101</v>
      </c>
      <c r="B247" s="278" t="s">
        <v>102</v>
      </c>
    </row>
    <row r="248" spans="1:2" ht="12.75" customHeight="1" x14ac:dyDescent="0.3">
      <c r="B248" s="278"/>
    </row>
    <row r="249" spans="1:2" ht="12.75" customHeight="1" x14ac:dyDescent="0.3">
      <c r="B249" s="278"/>
    </row>
    <row r="250" spans="1:2" ht="12.75" customHeight="1" x14ac:dyDescent="0.3">
      <c r="B250" s="278"/>
    </row>
    <row r="251" spans="1:2" ht="12.75" customHeight="1" x14ac:dyDescent="0.3">
      <c r="B251" s="278"/>
    </row>
    <row r="252" spans="1:2" ht="12.75" customHeight="1" x14ac:dyDescent="0.3">
      <c r="B252" s="278"/>
    </row>
    <row r="253" spans="1:2" ht="12.75" customHeight="1" x14ac:dyDescent="0.3">
      <c r="B253" s="278"/>
    </row>
    <row r="254" spans="1:2" ht="12.75" customHeight="1" x14ac:dyDescent="0.3">
      <c r="B254" s="278"/>
    </row>
    <row r="255" spans="1:2" ht="12.75" customHeight="1" x14ac:dyDescent="0.3">
      <c r="A255" s="11" t="s">
        <v>103</v>
      </c>
      <c r="B255" s="278" t="s">
        <v>104</v>
      </c>
    </row>
    <row r="256" spans="1:2" ht="12.75" customHeight="1" x14ac:dyDescent="0.3">
      <c r="B256" s="278"/>
    </row>
    <row r="257" spans="1:2" ht="12.75" customHeight="1" x14ac:dyDescent="0.3">
      <c r="B257" s="278"/>
    </row>
    <row r="258" spans="1:2" ht="12.75" customHeight="1" x14ac:dyDescent="0.3">
      <c r="B258" s="278"/>
    </row>
    <row r="259" spans="1:2" ht="12.75" customHeight="1" x14ac:dyDescent="0.3">
      <c r="B259" s="278"/>
    </row>
    <row r="260" spans="1:2" ht="12.75" customHeight="1" x14ac:dyDescent="0.3">
      <c r="B260" s="278"/>
    </row>
    <row r="261" spans="1:2" ht="12.75" customHeight="1" x14ac:dyDescent="0.3">
      <c r="B261" s="278"/>
    </row>
    <row r="262" spans="1:2" ht="12.75" customHeight="1" thickBot="1" x14ac:dyDescent="0.35">
      <c r="B262" s="278"/>
    </row>
    <row r="263" spans="1:2" ht="12.75" customHeight="1" thickBot="1" x14ac:dyDescent="0.35">
      <c r="A263" s="22" t="s">
        <v>112</v>
      </c>
      <c r="B263" s="23" t="s">
        <v>114</v>
      </c>
    </row>
    <row r="264" spans="1:2" ht="12.75" customHeight="1" x14ac:dyDescent="0.3">
      <c r="A264" s="85" t="s">
        <v>30</v>
      </c>
      <c r="B264" s="86" t="s">
        <v>115</v>
      </c>
    </row>
    <row r="265" spans="1:2" ht="12.75" customHeight="1" x14ac:dyDescent="0.3">
      <c r="A265" s="11" t="s">
        <v>107</v>
      </c>
      <c r="B265" s="278" t="s">
        <v>108</v>
      </c>
    </row>
    <row r="266" spans="1:2" ht="12.75" customHeight="1" x14ac:dyDescent="0.3">
      <c r="B266" s="278"/>
    </row>
    <row r="267" spans="1:2" ht="12.75" customHeight="1" x14ac:dyDescent="0.3">
      <c r="B267" s="278"/>
    </row>
    <row r="268" spans="1:2" ht="12.75" customHeight="1" x14ac:dyDescent="0.3">
      <c r="A268" s="11" t="s">
        <v>116</v>
      </c>
      <c r="B268" s="278" t="s">
        <v>117</v>
      </c>
    </row>
    <row r="269" spans="1:2" ht="12.75" customHeight="1" x14ac:dyDescent="0.3">
      <c r="B269" s="278"/>
    </row>
    <row r="270" spans="1:2" ht="12.75" customHeight="1" x14ac:dyDescent="0.3">
      <c r="B270" s="278"/>
    </row>
    <row r="271" spans="1:2" ht="12.75" customHeight="1" x14ac:dyDescent="0.3">
      <c r="B271" s="278"/>
    </row>
    <row r="272" spans="1:2" ht="12.75" customHeight="1" x14ac:dyDescent="0.3">
      <c r="B272" s="278"/>
    </row>
    <row r="273" spans="1:2" ht="12.75" customHeight="1" x14ac:dyDescent="0.3">
      <c r="B273" s="278"/>
    </row>
    <row r="274" spans="1:2" ht="12.75" customHeight="1" x14ac:dyDescent="0.3">
      <c r="B274" s="278"/>
    </row>
    <row r="275" spans="1:2" ht="12.75" customHeight="1" x14ac:dyDescent="0.3">
      <c r="B275" s="278"/>
    </row>
    <row r="276" spans="1:2" ht="12.75" customHeight="1" x14ac:dyDescent="0.3">
      <c r="A276" s="11"/>
      <c r="B276" s="278" t="s">
        <v>118</v>
      </c>
    </row>
    <row r="277" spans="1:2" ht="12.75" customHeight="1" thickBot="1" x14ac:dyDescent="0.35">
      <c r="B277" s="278"/>
    </row>
    <row r="278" spans="1:2" ht="12.75" customHeight="1" thickBot="1" x14ac:dyDescent="0.35">
      <c r="A278" s="22" t="s">
        <v>30</v>
      </c>
      <c r="B278" s="23" t="s">
        <v>119</v>
      </c>
    </row>
    <row r="279" spans="1:2" ht="12.75" customHeight="1" x14ac:dyDescent="0.3">
      <c r="A279" s="5" t="s">
        <v>28</v>
      </c>
      <c r="B279" s="6" t="s">
        <v>120</v>
      </c>
    </row>
    <row r="280" spans="1:2" ht="12.75" customHeight="1" x14ac:dyDescent="0.3">
      <c r="A280" s="85" t="s">
        <v>112</v>
      </c>
      <c r="B280" s="86" t="s">
        <v>121</v>
      </c>
    </row>
    <row r="281" spans="1:2" ht="12.75" customHeight="1" x14ac:dyDescent="0.3">
      <c r="A281" s="85" t="s">
        <v>122</v>
      </c>
      <c r="B281" s="86" t="s">
        <v>113</v>
      </c>
    </row>
    <row r="282" spans="1:2" ht="12.75" customHeight="1" x14ac:dyDescent="0.3">
      <c r="A282" s="11" t="s">
        <v>101</v>
      </c>
      <c r="B282" s="278" t="s">
        <v>102</v>
      </c>
    </row>
    <row r="283" spans="1:2" ht="12.75" customHeight="1" x14ac:dyDescent="0.3">
      <c r="B283" s="278"/>
    </row>
    <row r="284" spans="1:2" ht="12.75" customHeight="1" x14ac:dyDescent="0.3">
      <c r="B284" s="278"/>
    </row>
    <row r="285" spans="1:2" ht="12.75" customHeight="1" x14ac:dyDescent="0.3">
      <c r="B285" s="278"/>
    </row>
    <row r="286" spans="1:2" ht="12.75" customHeight="1" x14ac:dyDescent="0.3">
      <c r="B286" s="278"/>
    </row>
    <row r="287" spans="1:2" ht="12.75" customHeight="1" x14ac:dyDescent="0.3">
      <c r="B287" s="278"/>
    </row>
    <row r="288" spans="1:2" ht="12.75" customHeight="1" x14ac:dyDescent="0.3">
      <c r="B288" s="278"/>
    </row>
    <row r="289" spans="1:2" ht="12.75" customHeight="1" x14ac:dyDescent="0.3">
      <c r="B289" s="278"/>
    </row>
    <row r="290" spans="1:2" ht="12.75" customHeight="1" x14ac:dyDescent="0.3">
      <c r="A290" s="11" t="s">
        <v>103</v>
      </c>
      <c r="B290" s="278" t="s">
        <v>104</v>
      </c>
    </row>
    <row r="291" spans="1:2" ht="12.75" customHeight="1" x14ac:dyDescent="0.3">
      <c r="B291" s="278"/>
    </row>
    <row r="292" spans="1:2" ht="12.75" customHeight="1" x14ac:dyDescent="0.3">
      <c r="B292" s="278"/>
    </row>
    <row r="293" spans="1:2" ht="12.75" customHeight="1" x14ac:dyDescent="0.3">
      <c r="B293" s="278"/>
    </row>
    <row r="294" spans="1:2" ht="12.75" customHeight="1" x14ac:dyDescent="0.3">
      <c r="B294" s="278"/>
    </row>
    <row r="295" spans="1:2" ht="12.75" customHeight="1" x14ac:dyDescent="0.3">
      <c r="B295" s="278"/>
    </row>
    <row r="296" spans="1:2" ht="12.75" customHeight="1" x14ac:dyDescent="0.3">
      <c r="B296" s="278"/>
    </row>
    <row r="297" spans="1:2" ht="12.75" customHeight="1" thickBot="1" x14ac:dyDescent="0.35">
      <c r="B297" s="278"/>
    </row>
    <row r="298" spans="1:2" ht="12.75" customHeight="1" thickBot="1" x14ac:dyDescent="0.35">
      <c r="A298" s="22" t="s">
        <v>122</v>
      </c>
      <c r="B298" s="23" t="s">
        <v>114</v>
      </c>
    </row>
    <row r="299" spans="1:2" ht="12.75" customHeight="1" x14ac:dyDescent="0.3">
      <c r="A299" s="85" t="s">
        <v>123</v>
      </c>
      <c r="B299" s="86" t="s">
        <v>115</v>
      </c>
    </row>
    <row r="300" spans="1:2" ht="12.75" customHeight="1" x14ac:dyDescent="0.3">
      <c r="A300" s="11" t="s">
        <v>107</v>
      </c>
      <c r="B300" s="278" t="s">
        <v>108</v>
      </c>
    </row>
    <row r="301" spans="1:2" ht="12.75" customHeight="1" x14ac:dyDescent="0.3">
      <c r="B301" s="278"/>
    </row>
    <row r="302" spans="1:2" ht="12.75" customHeight="1" x14ac:dyDescent="0.3">
      <c r="B302" s="278"/>
    </row>
    <row r="303" spans="1:2" ht="12.75" customHeight="1" x14ac:dyDescent="0.3">
      <c r="A303" s="11" t="s">
        <v>116</v>
      </c>
      <c r="B303" s="278" t="s">
        <v>117</v>
      </c>
    </row>
    <row r="304" spans="1:2" ht="12.75" customHeight="1" x14ac:dyDescent="0.3">
      <c r="B304" s="278"/>
    </row>
    <row r="305" spans="1:2" ht="12.75" customHeight="1" x14ac:dyDescent="0.3">
      <c r="B305" s="278"/>
    </row>
    <row r="306" spans="1:2" ht="12.75" customHeight="1" x14ac:dyDescent="0.3">
      <c r="B306" s="278"/>
    </row>
    <row r="307" spans="1:2" ht="12.75" customHeight="1" x14ac:dyDescent="0.3">
      <c r="B307" s="278"/>
    </row>
    <row r="308" spans="1:2" ht="12.75" customHeight="1" x14ac:dyDescent="0.3">
      <c r="B308" s="278"/>
    </row>
    <row r="309" spans="1:2" ht="12.75" customHeight="1" x14ac:dyDescent="0.3">
      <c r="B309" s="278"/>
    </row>
    <row r="310" spans="1:2" ht="12.75" customHeight="1" x14ac:dyDescent="0.3">
      <c r="B310" s="278"/>
    </row>
    <row r="311" spans="1:2" ht="12.75" customHeight="1" x14ac:dyDescent="0.3">
      <c r="A311" s="11"/>
      <c r="B311" s="278" t="s">
        <v>118</v>
      </c>
    </row>
    <row r="312" spans="1:2" ht="12.75" customHeight="1" x14ac:dyDescent="0.3">
      <c r="B312" s="278"/>
    </row>
    <row r="313" spans="1:2" ht="12.75" customHeight="1" x14ac:dyDescent="0.3">
      <c r="A313" s="11" t="s">
        <v>124</v>
      </c>
      <c r="B313" s="278" t="s">
        <v>125</v>
      </c>
    </row>
    <row r="314" spans="1:2" ht="12.75" customHeight="1" x14ac:dyDescent="0.3">
      <c r="B314" s="278"/>
    </row>
    <row r="315" spans="1:2" ht="12.75" customHeight="1" x14ac:dyDescent="0.3">
      <c r="B315" s="278"/>
    </row>
    <row r="316" spans="1:2" ht="12.75" customHeight="1" x14ac:dyDescent="0.3">
      <c r="B316" s="278"/>
    </row>
    <row r="317" spans="1:2" ht="12.75" customHeight="1" x14ac:dyDescent="0.3">
      <c r="B317" s="278"/>
    </row>
    <row r="318" spans="1:2" ht="12.75" customHeight="1" x14ac:dyDescent="0.3">
      <c r="B318" s="278"/>
    </row>
    <row r="319" spans="1:2" ht="12.75" customHeight="1" x14ac:dyDescent="0.3">
      <c r="B319" s="278"/>
    </row>
    <row r="320" spans="1:2" ht="12.75" customHeight="1" thickBot="1" x14ac:dyDescent="0.35">
      <c r="B320" s="278"/>
    </row>
    <row r="321" spans="1:2" ht="12.75" customHeight="1" thickBot="1" x14ac:dyDescent="0.35">
      <c r="A321" s="41" t="s">
        <v>123</v>
      </c>
      <c r="B321" s="42" t="s">
        <v>119</v>
      </c>
    </row>
    <row r="322" spans="1:2" ht="12.75" customHeight="1" x14ac:dyDescent="0.3">
      <c r="A322" s="5" t="s">
        <v>112</v>
      </c>
      <c r="B322" s="6" t="s">
        <v>126</v>
      </c>
    </row>
    <row r="323" spans="1:2" ht="12.75" customHeight="1" x14ac:dyDescent="0.3">
      <c r="A323" s="85" t="s">
        <v>82</v>
      </c>
      <c r="B323" s="86" t="s">
        <v>127</v>
      </c>
    </row>
    <row r="324" spans="1:2" ht="12.75" customHeight="1" x14ac:dyDescent="0.3">
      <c r="A324" s="5" t="s">
        <v>128</v>
      </c>
      <c r="B324" s="6" t="s">
        <v>115</v>
      </c>
    </row>
    <row r="325" spans="1:2" ht="12.75" customHeight="1" x14ac:dyDescent="0.3">
      <c r="A325" s="11" t="s">
        <v>129</v>
      </c>
      <c r="B325" s="278" t="s">
        <v>130</v>
      </c>
    </row>
    <row r="326" spans="1:2" ht="12.75" customHeight="1" x14ac:dyDescent="0.3">
      <c r="B326" s="278"/>
    </row>
    <row r="327" spans="1:2" ht="12.75" customHeight="1" x14ac:dyDescent="0.3">
      <c r="B327" s="278"/>
    </row>
    <row r="328" spans="1:2" ht="12.75" customHeight="1" x14ac:dyDescent="0.3">
      <c r="A328" s="11" t="s">
        <v>116</v>
      </c>
      <c r="B328" s="278" t="s">
        <v>117</v>
      </c>
    </row>
    <row r="329" spans="1:2" ht="12.75" customHeight="1" x14ac:dyDescent="0.3">
      <c r="B329" s="278"/>
    </row>
    <row r="330" spans="1:2" ht="12.75" customHeight="1" x14ac:dyDescent="0.3">
      <c r="B330" s="278"/>
    </row>
    <row r="331" spans="1:2" ht="12.75" customHeight="1" x14ac:dyDescent="0.3">
      <c r="B331" s="278"/>
    </row>
    <row r="332" spans="1:2" ht="12.75" customHeight="1" x14ac:dyDescent="0.3">
      <c r="B332" s="278"/>
    </row>
    <row r="333" spans="1:2" ht="12.75" customHeight="1" x14ac:dyDescent="0.3">
      <c r="B333" s="278"/>
    </row>
    <row r="334" spans="1:2" ht="12.75" customHeight="1" x14ac:dyDescent="0.3">
      <c r="B334" s="278"/>
    </row>
    <row r="335" spans="1:2" ht="12.75" customHeight="1" x14ac:dyDescent="0.3">
      <c r="B335" s="278"/>
    </row>
    <row r="336" spans="1:2" ht="12.75" customHeight="1" x14ac:dyDescent="0.3">
      <c r="A336" s="11"/>
      <c r="B336" s="278" t="s">
        <v>118</v>
      </c>
    </row>
    <row r="337" spans="1:2" ht="12.75" customHeight="1" x14ac:dyDescent="0.3">
      <c r="B337" s="278"/>
    </row>
    <row r="338" spans="1:2" ht="12.75" customHeight="1" x14ac:dyDescent="0.3">
      <c r="A338" s="11" t="s">
        <v>124</v>
      </c>
      <c r="B338" s="278" t="s">
        <v>125</v>
      </c>
    </row>
    <row r="339" spans="1:2" ht="12.75" customHeight="1" x14ac:dyDescent="0.3">
      <c r="B339" s="278"/>
    </row>
    <row r="340" spans="1:2" ht="12.75" customHeight="1" x14ac:dyDescent="0.3">
      <c r="B340" s="278"/>
    </row>
    <row r="341" spans="1:2" ht="12.75" customHeight="1" x14ac:dyDescent="0.3">
      <c r="B341" s="278"/>
    </row>
    <row r="342" spans="1:2" ht="12.75" customHeight="1" x14ac:dyDescent="0.3">
      <c r="B342" s="278"/>
    </row>
    <row r="343" spans="1:2" ht="12.75" customHeight="1" x14ac:dyDescent="0.3">
      <c r="B343" s="278"/>
    </row>
    <row r="344" spans="1:2" ht="12.75" customHeight="1" x14ac:dyDescent="0.3">
      <c r="B344" s="278"/>
    </row>
    <row r="345" spans="1:2" ht="12.75" customHeight="1" thickBot="1" x14ac:dyDescent="0.35">
      <c r="B345" s="278"/>
    </row>
    <row r="346" spans="1:2" ht="12.75" customHeight="1" thickBot="1" x14ac:dyDescent="0.35">
      <c r="A346" s="22" t="s">
        <v>128</v>
      </c>
      <c r="B346" s="23" t="s">
        <v>119</v>
      </c>
    </row>
    <row r="347" spans="1:2" ht="12.75" customHeight="1" x14ac:dyDescent="0.3">
      <c r="A347" s="85" t="s">
        <v>131</v>
      </c>
      <c r="B347" s="86" t="s">
        <v>132</v>
      </c>
    </row>
    <row r="348" spans="1:2" ht="12.75" customHeight="1" x14ac:dyDescent="0.3">
      <c r="A348" s="11" t="s">
        <v>103</v>
      </c>
      <c r="B348" s="278" t="s">
        <v>104</v>
      </c>
    </row>
    <row r="349" spans="1:2" ht="12.75" customHeight="1" x14ac:dyDescent="0.3">
      <c r="B349" s="278"/>
    </row>
    <row r="350" spans="1:2" ht="12.75" customHeight="1" x14ac:dyDescent="0.3">
      <c r="B350" s="278"/>
    </row>
    <row r="351" spans="1:2" ht="12.75" customHeight="1" x14ac:dyDescent="0.3">
      <c r="B351" s="278"/>
    </row>
    <row r="352" spans="1:2" ht="12.75" customHeight="1" x14ac:dyDescent="0.3">
      <c r="B352" s="278"/>
    </row>
    <row r="353" spans="1:2" ht="12.75" customHeight="1" x14ac:dyDescent="0.3">
      <c r="B353" s="278"/>
    </row>
    <row r="354" spans="1:2" ht="12.75" customHeight="1" x14ac:dyDescent="0.3">
      <c r="B354" s="278"/>
    </row>
    <row r="355" spans="1:2" ht="12.75" customHeight="1" x14ac:dyDescent="0.3">
      <c r="B355" s="278"/>
    </row>
    <row r="356" spans="1:2" ht="12.75" customHeight="1" x14ac:dyDescent="0.3">
      <c r="A356" s="11" t="s">
        <v>101</v>
      </c>
      <c r="B356" s="278" t="s">
        <v>102</v>
      </c>
    </row>
    <row r="357" spans="1:2" ht="12.75" customHeight="1" x14ac:dyDescent="0.3">
      <c r="B357" s="278"/>
    </row>
    <row r="358" spans="1:2" ht="12.75" customHeight="1" x14ac:dyDescent="0.3">
      <c r="B358" s="278"/>
    </row>
    <row r="359" spans="1:2" ht="12.75" customHeight="1" x14ac:dyDescent="0.3">
      <c r="B359" s="278"/>
    </row>
    <row r="360" spans="1:2" ht="12.75" customHeight="1" x14ac:dyDescent="0.3">
      <c r="B360" s="278"/>
    </row>
    <row r="361" spans="1:2" ht="12.75" customHeight="1" x14ac:dyDescent="0.3">
      <c r="B361" s="278"/>
    </row>
    <row r="362" spans="1:2" ht="12.75" customHeight="1" x14ac:dyDescent="0.3">
      <c r="B362" s="278"/>
    </row>
    <row r="363" spans="1:2" ht="12.75" customHeight="1" thickBot="1" x14ac:dyDescent="0.35">
      <c r="B363" s="278"/>
    </row>
    <row r="364" spans="1:2" ht="12.75" customHeight="1" thickBot="1" x14ac:dyDescent="0.35">
      <c r="A364" s="22" t="s">
        <v>131</v>
      </c>
      <c r="B364" s="23" t="s">
        <v>133</v>
      </c>
    </row>
    <row r="365" spans="1:2" ht="12.75" customHeight="1" x14ac:dyDescent="0.3">
      <c r="A365" s="5" t="s">
        <v>82</v>
      </c>
      <c r="B365" s="6" t="s">
        <v>134</v>
      </c>
    </row>
    <row r="366" spans="1:2" ht="12.75" customHeight="1" x14ac:dyDescent="0.3">
      <c r="A366" s="85" t="s">
        <v>135</v>
      </c>
      <c r="B366" s="86" t="s">
        <v>136</v>
      </c>
    </row>
    <row r="367" spans="1:2" ht="12.75" customHeight="1" x14ac:dyDescent="0.3">
      <c r="A367" s="5" t="s">
        <v>137</v>
      </c>
      <c r="B367" s="6" t="s">
        <v>115</v>
      </c>
    </row>
    <row r="368" spans="1:2" ht="12.75" customHeight="1" x14ac:dyDescent="0.3">
      <c r="A368" s="11" t="s">
        <v>129</v>
      </c>
      <c r="B368" s="278" t="s">
        <v>130</v>
      </c>
    </row>
    <row r="369" spans="1:2" ht="12.75" customHeight="1" x14ac:dyDescent="0.3">
      <c r="B369" s="278"/>
    </row>
    <row r="370" spans="1:2" ht="12.75" customHeight="1" x14ac:dyDescent="0.3">
      <c r="B370" s="278"/>
    </row>
    <row r="371" spans="1:2" ht="12.75" customHeight="1" x14ac:dyDescent="0.3">
      <c r="A371" s="11" t="s">
        <v>116</v>
      </c>
      <c r="B371" s="278" t="s">
        <v>117</v>
      </c>
    </row>
    <row r="372" spans="1:2" ht="12.75" customHeight="1" x14ac:dyDescent="0.3">
      <c r="B372" s="278"/>
    </row>
    <row r="373" spans="1:2" ht="12.75" customHeight="1" x14ac:dyDescent="0.3">
      <c r="B373" s="278"/>
    </row>
    <row r="374" spans="1:2" ht="12.75" customHeight="1" x14ac:dyDescent="0.3">
      <c r="B374" s="278"/>
    </row>
    <row r="375" spans="1:2" ht="12.75" customHeight="1" x14ac:dyDescent="0.3">
      <c r="B375" s="278"/>
    </row>
    <row r="376" spans="1:2" ht="12.75" customHeight="1" x14ac:dyDescent="0.3">
      <c r="B376" s="278"/>
    </row>
    <row r="377" spans="1:2" ht="12.75" customHeight="1" x14ac:dyDescent="0.3">
      <c r="B377" s="278"/>
    </row>
    <row r="378" spans="1:2" ht="12.75" customHeight="1" x14ac:dyDescent="0.3">
      <c r="B378" s="278"/>
    </row>
    <row r="379" spans="1:2" ht="12.75" customHeight="1" x14ac:dyDescent="0.3">
      <c r="A379" s="11"/>
      <c r="B379" s="278" t="s">
        <v>118</v>
      </c>
    </row>
    <row r="380" spans="1:2" ht="12.75" customHeight="1" x14ac:dyDescent="0.3">
      <c r="B380" s="278"/>
    </row>
    <row r="381" spans="1:2" ht="12.75" customHeight="1" x14ac:dyDescent="0.3">
      <c r="A381" s="11" t="s">
        <v>124</v>
      </c>
      <c r="B381" s="278" t="s">
        <v>125</v>
      </c>
    </row>
    <row r="382" spans="1:2" ht="12.75" customHeight="1" x14ac:dyDescent="0.3">
      <c r="B382" s="278"/>
    </row>
    <row r="383" spans="1:2" ht="12.75" customHeight="1" x14ac:dyDescent="0.3">
      <c r="B383" s="278"/>
    </row>
    <row r="384" spans="1:2" ht="12.75" customHeight="1" x14ac:dyDescent="0.3">
      <c r="B384" s="278"/>
    </row>
    <row r="385" spans="1:2" ht="12.75" customHeight="1" x14ac:dyDescent="0.3">
      <c r="B385" s="278"/>
    </row>
    <row r="386" spans="1:2" ht="12.75" customHeight="1" x14ac:dyDescent="0.3">
      <c r="B386" s="278"/>
    </row>
    <row r="387" spans="1:2" ht="12.75" customHeight="1" x14ac:dyDescent="0.3">
      <c r="B387" s="278"/>
    </row>
    <row r="388" spans="1:2" ht="12.75" customHeight="1" thickBot="1" x14ac:dyDescent="0.35">
      <c r="B388" s="278"/>
    </row>
    <row r="389" spans="1:2" ht="12.75" customHeight="1" thickBot="1" x14ac:dyDescent="0.35">
      <c r="A389" s="22" t="s">
        <v>137</v>
      </c>
      <c r="B389" s="23" t="s">
        <v>119</v>
      </c>
    </row>
    <row r="390" spans="1:2" ht="12.75" customHeight="1" x14ac:dyDescent="0.3">
      <c r="A390" s="85" t="s">
        <v>138</v>
      </c>
      <c r="B390" s="86" t="s">
        <v>113</v>
      </c>
    </row>
    <row r="391" spans="1:2" ht="12.75" customHeight="1" x14ac:dyDescent="0.3">
      <c r="A391" s="11" t="s">
        <v>103</v>
      </c>
      <c r="B391" s="278" t="s">
        <v>104</v>
      </c>
    </row>
    <row r="392" spans="1:2" ht="12.75" customHeight="1" x14ac:dyDescent="0.3">
      <c r="B392" s="278"/>
    </row>
    <row r="393" spans="1:2" ht="12.75" customHeight="1" x14ac:dyDescent="0.3">
      <c r="B393" s="278"/>
    </row>
    <row r="394" spans="1:2" ht="12.75" customHeight="1" x14ac:dyDescent="0.3">
      <c r="B394" s="278"/>
    </row>
    <row r="395" spans="1:2" ht="12.75" customHeight="1" x14ac:dyDescent="0.3">
      <c r="B395" s="278"/>
    </row>
    <row r="396" spans="1:2" ht="12.75" customHeight="1" x14ac:dyDescent="0.3">
      <c r="B396" s="278"/>
    </row>
    <row r="397" spans="1:2" ht="12.75" customHeight="1" x14ac:dyDescent="0.3">
      <c r="B397" s="278"/>
    </row>
    <row r="398" spans="1:2" ht="12.75" customHeight="1" x14ac:dyDescent="0.3">
      <c r="B398" s="278"/>
    </row>
    <row r="399" spans="1:2" ht="12.75" customHeight="1" x14ac:dyDescent="0.3">
      <c r="A399" s="11" t="s">
        <v>101</v>
      </c>
      <c r="B399" s="278" t="s">
        <v>102</v>
      </c>
    </row>
    <row r="400" spans="1:2" ht="12.75" customHeight="1" x14ac:dyDescent="0.3">
      <c r="B400" s="278"/>
    </row>
    <row r="401" spans="1:2" ht="12.75" customHeight="1" x14ac:dyDescent="0.3">
      <c r="B401" s="278"/>
    </row>
    <row r="402" spans="1:2" ht="12.75" customHeight="1" x14ac:dyDescent="0.3">
      <c r="B402" s="278"/>
    </row>
    <row r="403" spans="1:2" ht="12.75" customHeight="1" x14ac:dyDescent="0.3">
      <c r="B403" s="278"/>
    </row>
    <row r="404" spans="1:2" ht="12.75" customHeight="1" x14ac:dyDescent="0.3">
      <c r="B404" s="278"/>
    </row>
    <row r="405" spans="1:2" ht="12.75" customHeight="1" x14ac:dyDescent="0.3">
      <c r="B405" s="278"/>
    </row>
    <row r="406" spans="1:2" ht="12.75" customHeight="1" thickBot="1" x14ac:dyDescent="0.35">
      <c r="B406" s="278"/>
    </row>
    <row r="407" spans="1:2" ht="12.75" customHeight="1" thickBot="1" x14ac:dyDescent="0.35">
      <c r="A407" s="22" t="s">
        <v>138</v>
      </c>
      <c r="B407" s="23" t="s">
        <v>114</v>
      </c>
    </row>
    <row r="408" spans="1:2" ht="12.75" customHeight="1" x14ac:dyDescent="0.3">
      <c r="A408" s="5" t="s">
        <v>135</v>
      </c>
      <c r="B408" s="6" t="s">
        <v>139</v>
      </c>
    </row>
    <row r="409" spans="1:2" ht="12.75" customHeight="1" x14ac:dyDescent="0.3">
      <c r="A409" s="85" t="s">
        <v>140</v>
      </c>
      <c r="B409" s="86" t="s">
        <v>141</v>
      </c>
    </row>
    <row r="410" spans="1:2" ht="12.75" customHeight="1" x14ac:dyDescent="0.3">
      <c r="A410" s="85" t="s">
        <v>142</v>
      </c>
      <c r="B410" s="86" t="s">
        <v>143</v>
      </c>
    </row>
    <row r="411" spans="1:2" ht="12.75" customHeight="1" x14ac:dyDescent="0.3">
      <c r="A411" s="11" t="s">
        <v>129</v>
      </c>
      <c r="B411" s="278" t="s">
        <v>130</v>
      </c>
    </row>
    <row r="412" spans="1:2" ht="12.75" customHeight="1" x14ac:dyDescent="0.3">
      <c r="B412" s="278"/>
    </row>
    <row r="413" spans="1:2" ht="12.75" customHeight="1" x14ac:dyDescent="0.3">
      <c r="B413" s="278"/>
    </row>
    <row r="414" spans="1:2" ht="12.75" customHeight="1" x14ac:dyDescent="0.3">
      <c r="A414" s="11" t="s">
        <v>116</v>
      </c>
      <c r="B414" s="278" t="s">
        <v>117</v>
      </c>
    </row>
    <row r="415" spans="1:2" ht="12.75" customHeight="1" x14ac:dyDescent="0.3">
      <c r="B415" s="278"/>
    </row>
    <row r="416" spans="1:2" ht="12.75" customHeight="1" x14ac:dyDescent="0.3">
      <c r="B416" s="278"/>
    </row>
    <row r="417" spans="1:2" ht="12.75" customHeight="1" x14ac:dyDescent="0.3">
      <c r="B417" s="278"/>
    </row>
    <row r="418" spans="1:2" ht="12.75" customHeight="1" x14ac:dyDescent="0.3">
      <c r="B418" s="278"/>
    </row>
    <row r="419" spans="1:2" ht="12.75" customHeight="1" x14ac:dyDescent="0.3">
      <c r="B419" s="278"/>
    </row>
    <row r="420" spans="1:2" ht="12.75" customHeight="1" x14ac:dyDescent="0.3">
      <c r="B420" s="278"/>
    </row>
    <row r="421" spans="1:2" ht="12.75" customHeight="1" x14ac:dyDescent="0.3">
      <c r="B421" s="278"/>
    </row>
    <row r="422" spans="1:2" ht="12.75" customHeight="1" x14ac:dyDescent="0.3">
      <c r="A422" s="11"/>
      <c r="B422" s="278" t="s">
        <v>118</v>
      </c>
    </row>
    <row r="423" spans="1:2" ht="12.75" customHeight="1" x14ac:dyDescent="0.3">
      <c r="B423" s="278"/>
    </row>
    <row r="424" spans="1:2" ht="12.75" customHeight="1" x14ac:dyDescent="0.3">
      <c r="A424" s="11" t="s">
        <v>124</v>
      </c>
      <c r="B424" s="278" t="s">
        <v>125</v>
      </c>
    </row>
    <row r="425" spans="1:2" ht="12.75" customHeight="1" x14ac:dyDescent="0.3">
      <c r="B425" s="278"/>
    </row>
    <row r="426" spans="1:2" ht="12.75" customHeight="1" x14ac:dyDescent="0.3">
      <c r="B426" s="278"/>
    </row>
    <row r="427" spans="1:2" ht="12.75" customHeight="1" x14ac:dyDescent="0.3">
      <c r="B427" s="278"/>
    </row>
    <row r="428" spans="1:2" ht="12.75" customHeight="1" x14ac:dyDescent="0.3">
      <c r="B428" s="278"/>
    </row>
    <row r="429" spans="1:2" ht="12.75" customHeight="1" x14ac:dyDescent="0.3">
      <c r="B429" s="278"/>
    </row>
    <row r="430" spans="1:2" ht="12.75" customHeight="1" x14ac:dyDescent="0.3">
      <c r="B430" s="278"/>
    </row>
    <row r="431" spans="1:2" ht="12.75" customHeight="1" thickBot="1" x14ac:dyDescent="0.35">
      <c r="B431" s="278"/>
    </row>
    <row r="432" spans="1:2" ht="12.75" customHeight="1" thickBot="1" x14ac:dyDescent="0.35">
      <c r="A432" s="22" t="s">
        <v>142</v>
      </c>
      <c r="B432" s="23" t="s">
        <v>144</v>
      </c>
    </row>
    <row r="433" spans="1:2" ht="12.75" customHeight="1" x14ac:dyDescent="0.3">
      <c r="A433" s="85" t="s">
        <v>145</v>
      </c>
      <c r="B433" s="86" t="s">
        <v>113</v>
      </c>
    </row>
    <row r="434" spans="1:2" ht="12.75" customHeight="1" x14ac:dyDescent="0.3">
      <c r="A434" s="11" t="s">
        <v>103</v>
      </c>
      <c r="B434" s="278" t="s">
        <v>104</v>
      </c>
    </row>
    <row r="435" spans="1:2" ht="12.75" customHeight="1" x14ac:dyDescent="0.3">
      <c r="B435" s="278"/>
    </row>
    <row r="436" spans="1:2" ht="12.75" customHeight="1" x14ac:dyDescent="0.3">
      <c r="B436" s="278"/>
    </row>
    <row r="437" spans="1:2" ht="12.75" customHeight="1" x14ac:dyDescent="0.3">
      <c r="B437" s="278"/>
    </row>
    <row r="438" spans="1:2" ht="12.75" customHeight="1" x14ac:dyDescent="0.3">
      <c r="B438" s="278"/>
    </row>
    <row r="439" spans="1:2" ht="12.75" customHeight="1" x14ac:dyDescent="0.3">
      <c r="B439" s="278"/>
    </row>
    <row r="440" spans="1:2" ht="12.75" customHeight="1" x14ac:dyDescent="0.3">
      <c r="B440" s="278"/>
    </row>
    <row r="441" spans="1:2" ht="12.75" customHeight="1" x14ac:dyDescent="0.3">
      <c r="B441" s="278"/>
    </row>
    <row r="442" spans="1:2" ht="12.75" customHeight="1" x14ac:dyDescent="0.3">
      <c r="A442" s="11" t="s">
        <v>101</v>
      </c>
      <c r="B442" s="278" t="s">
        <v>102</v>
      </c>
    </row>
    <row r="443" spans="1:2" ht="12.75" customHeight="1" x14ac:dyDescent="0.3">
      <c r="B443" s="278"/>
    </row>
    <row r="444" spans="1:2" ht="12.75" customHeight="1" x14ac:dyDescent="0.3">
      <c r="B444" s="278"/>
    </row>
    <row r="445" spans="1:2" ht="12.75" customHeight="1" x14ac:dyDescent="0.3">
      <c r="B445" s="278"/>
    </row>
    <row r="446" spans="1:2" ht="12.75" customHeight="1" x14ac:dyDescent="0.3">
      <c r="B446" s="278"/>
    </row>
    <row r="447" spans="1:2" ht="12.75" customHeight="1" x14ac:dyDescent="0.3">
      <c r="B447" s="278"/>
    </row>
    <row r="448" spans="1:2" ht="12.75" customHeight="1" x14ac:dyDescent="0.3">
      <c r="B448" s="278"/>
    </row>
    <row r="449" spans="1:2" ht="12.75" customHeight="1" thickBot="1" x14ac:dyDescent="0.35">
      <c r="B449" s="278"/>
    </row>
    <row r="450" spans="1:2" ht="12.75" customHeight="1" thickBot="1" x14ac:dyDescent="0.35">
      <c r="A450" s="22" t="s">
        <v>145</v>
      </c>
      <c r="B450" s="23" t="s">
        <v>114</v>
      </c>
    </row>
    <row r="451" spans="1:2" ht="12.75" customHeight="1" x14ac:dyDescent="0.3">
      <c r="A451" s="5" t="s">
        <v>140</v>
      </c>
      <c r="B451" s="6" t="s">
        <v>146</v>
      </c>
    </row>
    <row r="452" spans="1:2" ht="12.75" customHeight="1" x14ac:dyDescent="0.3">
      <c r="A452" s="85" t="s">
        <v>147</v>
      </c>
      <c r="B452" s="86" t="s">
        <v>148</v>
      </c>
    </row>
    <row r="453" spans="1:2" ht="12.75" customHeight="1" x14ac:dyDescent="0.3">
      <c r="A453" s="85" t="s">
        <v>149</v>
      </c>
      <c r="B453" s="86" t="s">
        <v>150</v>
      </c>
    </row>
    <row r="454" spans="1:2" ht="12.75" customHeight="1" x14ac:dyDescent="0.3">
      <c r="A454" s="11" t="s">
        <v>129</v>
      </c>
      <c r="B454" s="278" t="s">
        <v>130</v>
      </c>
    </row>
    <row r="455" spans="1:2" ht="12.75" customHeight="1" x14ac:dyDescent="0.3">
      <c r="B455" s="278"/>
    </row>
    <row r="456" spans="1:2" ht="12.75" customHeight="1" thickBot="1" x14ac:dyDescent="0.35">
      <c r="B456" s="278"/>
    </row>
    <row r="457" spans="1:2" ht="12.75" customHeight="1" thickBot="1" x14ac:dyDescent="0.35">
      <c r="A457" s="22" t="s">
        <v>149</v>
      </c>
      <c r="B457" s="23" t="s">
        <v>151</v>
      </c>
    </row>
    <row r="458" spans="1:2" ht="12.75" customHeight="1" x14ac:dyDescent="0.3">
      <c r="A458" s="5" t="s">
        <v>147</v>
      </c>
      <c r="B458" s="6" t="s">
        <v>152</v>
      </c>
    </row>
    <row r="459" spans="1:2" ht="12.75" customHeight="1" thickBot="1" x14ac:dyDescent="0.35">
      <c r="A459" s="5" t="s">
        <v>82</v>
      </c>
      <c r="B459" s="6" t="s">
        <v>153</v>
      </c>
    </row>
    <row r="460" spans="1:2" ht="12.75" customHeight="1" thickBot="1" x14ac:dyDescent="0.35">
      <c r="A460" s="48" t="s">
        <v>85</v>
      </c>
      <c r="B460" s="49" t="s">
        <v>154</v>
      </c>
    </row>
    <row r="461" spans="1:2" ht="12.75" customHeight="1" x14ac:dyDescent="0.3">
      <c r="A461" s="85" t="s">
        <v>155</v>
      </c>
      <c r="B461" s="86" t="s">
        <v>156</v>
      </c>
    </row>
    <row r="462" spans="1:2" ht="12.75" customHeight="1" x14ac:dyDescent="0.3">
      <c r="A462" s="11" t="s">
        <v>157</v>
      </c>
      <c r="B462" s="278" t="s">
        <v>158</v>
      </c>
    </row>
    <row r="463" spans="1:2" ht="12.75" customHeight="1" x14ac:dyDescent="0.3">
      <c r="B463" s="278"/>
    </row>
    <row r="464" spans="1:2" ht="12.75" customHeight="1" x14ac:dyDescent="0.3">
      <c r="B464" s="278"/>
    </row>
    <row r="465" spans="1:2" ht="12.75" customHeight="1" x14ac:dyDescent="0.3">
      <c r="B465" s="278"/>
    </row>
    <row r="466" spans="1:2" ht="12.75" customHeight="1" x14ac:dyDescent="0.3">
      <c r="B466" s="278"/>
    </row>
    <row r="467" spans="1:2" ht="12.75" customHeight="1" x14ac:dyDescent="0.3">
      <c r="A467" s="11" t="s">
        <v>159</v>
      </c>
      <c r="B467" s="278" t="s">
        <v>160</v>
      </c>
    </row>
    <row r="468" spans="1:2" ht="12.75" customHeight="1" x14ac:dyDescent="0.3">
      <c r="B468" s="278"/>
    </row>
    <row r="469" spans="1:2" ht="12.75" customHeight="1" x14ac:dyDescent="0.3">
      <c r="B469" s="278"/>
    </row>
    <row r="470" spans="1:2" ht="12.75" customHeight="1" x14ac:dyDescent="0.3">
      <c r="B470" s="278"/>
    </row>
    <row r="471" spans="1:2" ht="12.75" customHeight="1" x14ac:dyDescent="0.3">
      <c r="B471" s="278"/>
    </row>
    <row r="472" spans="1:2" ht="12.75" customHeight="1" x14ac:dyDescent="0.3">
      <c r="A472" s="11" t="s">
        <v>161</v>
      </c>
      <c r="B472" s="278" t="s">
        <v>162</v>
      </c>
    </row>
    <row r="473" spans="1:2" ht="12.75" customHeight="1" x14ac:dyDescent="0.3">
      <c r="B473" s="278"/>
    </row>
    <row r="474" spans="1:2" ht="12.75" customHeight="1" x14ac:dyDescent="0.3">
      <c r="B474" s="278"/>
    </row>
    <row r="475" spans="1:2" ht="12.75" customHeight="1" x14ac:dyDescent="0.3">
      <c r="B475" s="278"/>
    </row>
    <row r="476" spans="1:2" ht="12.75" customHeight="1" x14ac:dyDescent="0.3">
      <c r="B476" s="278"/>
    </row>
    <row r="477" spans="1:2" ht="12.75" customHeight="1" x14ac:dyDescent="0.3">
      <c r="A477" s="11" t="s">
        <v>163</v>
      </c>
      <c r="B477" s="278" t="s">
        <v>164</v>
      </c>
    </row>
    <row r="478" spans="1:2" ht="12.75" customHeight="1" x14ac:dyDescent="0.3">
      <c r="B478" s="278"/>
    </row>
    <row r="479" spans="1:2" ht="12.75" customHeight="1" x14ac:dyDescent="0.3">
      <c r="B479" s="278"/>
    </row>
    <row r="480" spans="1:2" ht="12.75" customHeight="1" x14ac:dyDescent="0.3">
      <c r="B480" s="278"/>
    </row>
    <row r="481" spans="1:2" ht="12.75" customHeight="1" x14ac:dyDescent="0.3">
      <c r="B481" s="278"/>
    </row>
    <row r="482" spans="1:2" ht="12.75" customHeight="1" x14ac:dyDescent="0.3">
      <c r="B482" s="278"/>
    </row>
    <row r="483" spans="1:2" ht="12.75" customHeight="1" x14ac:dyDescent="0.3">
      <c r="A483" s="11" t="s">
        <v>165</v>
      </c>
      <c r="B483" s="278" t="s">
        <v>166</v>
      </c>
    </row>
    <row r="484" spans="1:2" ht="12.75" customHeight="1" x14ac:dyDescent="0.3">
      <c r="B484" s="278"/>
    </row>
    <row r="485" spans="1:2" ht="12.75" customHeight="1" x14ac:dyDescent="0.3">
      <c r="B485" s="278"/>
    </row>
    <row r="486" spans="1:2" ht="12.75" customHeight="1" x14ac:dyDescent="0.3">
      <c r="B486" s="278"/>
    </row>
    <row r="487" spans="1:2" ht="12.75" customHeight="1" x14ac:dyDescent="0.3">
      <c r="A487" s="11" t="s">
        <v>167</v>
      </c>
      <c r="B487" s="278" t="s">
        <v>168</v>
      </c>
    </row>
    <row r="488" spans="1:2" ht="12.75" customHeight="1" x14ac:dyDescent="0.3">
      <c r="B488" s="278"/>
    </row>
    <row r="489" spans="1:2" ht="12.75" customHeight="1" x14ac:dyDescent="0.3">
      <c r="B489" s="278"/>
    </row>
    <row r="490" spans="1:2" ht="12.75" customHeight="1" x14ac:dyDescent="0.3">
      <c r="B490" s="278"/>
    </row>
    <row r="491" spans="1:2" ht="12.75" customHeight="1" x14ac:dyDescent="0.3">
      <c r="B491" s="278"/>
    </row>
    <row r="492" spans="1:2" ht="12.75" customHeight="1" x14ac:dyDescent="0.3">
      <c r="A492" s="11" t="s">
        <v>169</v>
      </c>
      <c r="B492" s="278" t="s">
        <v>170</v>
      </c>
    </row>
    <row r="493" spans="1:2" ht="12.75" customHeight="1" x14ac:dyDescent="0.3">
      <c r="B493" s="278"/>
    </row>
    <row r="494" spans="1:2" ht="12.75" customHeight="1" x14ac:dyDescent="0.3">
      <c r="B494" s="278"/>
    </row>
    <row r="495" spans="1:2" ht="12.75" customHeight="1" x14ac:dyDescent="0.3">
      <c r="B495" s="278"/>
    </row>
    <row r="496" spans="1:2" ht="12.75" customHeight="1" x14ac:dyDescent="0.3">
      <c r="B496" s="278"/>
    </row>
    <row r="497" spans="1:2" ht="12.75" customHeight="1" x14ac:dyDescent="0.3">
      <c r="A497" s="11" t="s">
        <v>171</v>
      </c>
      <c r="B497" s="278" t="s">
        <v>172</v>
      </c>
    </row>
    <row r="498" spans="1:2" ht="12.75" customHeight="1" x14ac:dyDescent="0.3">
      <c r="B498" s="278"/>
    </row>
    <row r="499" spans="1:2" ht="12.75" customHeight="1" x14ac:dyDescent="0.3">
      <c r="B499" s="278"/>
    </row>
    <row r="500" spans="1:2" ht="12.75" customHeight="1" x14ac:dyDescent="0.3">
      <c r="B500" s="278"/>
    </row>
    <row r="501" spans="1:2" ht="12.75" customHeight="1" x14ac:dyDescent="0.3">
      <c r="B501" s="278"/>
    </row>
    <row r="502" spans="1:2" ht="12.75" customHeight="1" x14ac:dyDescent="0.3">
      <c r="B502" s="278"/>
    </row>
    <row r="503" spans="1:2" ht="12.75" customHeight="1" x14ac:dyDescent="0.3">
      <c r="A503" s="11" t="s">
        <v>173</v>
      </c>
      <c r="B503" s="278" t="s">
        <v>174</v>
      </c>
    </row>
    <row r="504" spans="1:2" ht="12.75" customHeight="1" x14ac:dyDescent="0.3">
      <c r="B504" s="278"/>
    </row>
    <row r="505" spans="1:2" ht="12.75" customHeight="1" x14ac:dyDescent="0.3">
      <c r="B505" s="278"/>
    </row>
    <row r="506" spans="1:2" ht="12.75" customHeight="1" x14ac:dyDescent="0.3">
      <c r="B506" s="278"/>
    </row>
    <row r="507" spans="1:2" ht="12.75" customHeight="1" thickBot="1" x14ac:dyDescent="0.35">
      <c r="B507" s="278"/>
    </row>
    <row r="508" spans="1:2" ht="12.75" customHeight="1" thickBot="1" x14ac:dyDescent="0.35">
      <c r="A508" s="22" t="s">
        <v>155</v>
      </c>
      <c r="B508" s="23" t="s">
        <v>175</v>
      </c>
    </row>
    <row r="509" spans="1:2" ht="12.75" customHeight="1" x14ac:dyDescent="0.3">
      <c r="A509" s="85" t="s">
        <v>176</v>
      </c>
      <c r="B509" s="86" t="s">
        <v>177</v>
      </c>
    </row>
    <row r="510" spans="1:2" ht="12.75" customHeight="1" x14ac:dyDescent="0.3">
      <c r="A510" s="11" t="s">
        <v>178</v>
      </c>
      <c r="B510" s="278" t="s">
        <v>179</v>
      </c>
    </row>
    <row r="511" spans="1:2" ht="12.75" customHeight="1" x14ac:dyDescent="0.3">
      <c r="B511" s="278"/>
    </row>
    <row r="512" spans="1:2" ht="12.75" customHeight="1" x14ac:dyDescent="0.3">
      <c r="B512" s="278"/>
    </row>
    <row r="513" spans="1:2" ht="12.75" customHeight="1" x14ac:dyDescent="0.3">
      <c r="B513" s="278"/>
    </row>
    <row r="514" spans="1:2" ht="12.75" customHeight="1" x14ac:dyDescent="0.3">
      <c r="A514" s="11" t="s">
        <v>180</v>
      </c>
      <c r="B514" s="278" t="s">
        <v>181</v>
      </c>
    </row>
    <row r="515" spans="1:2" ht="12.75" customHeight="1" x14ac:dyDescent="0.3">
      <c r="B515" s="278"/>
    </row>
    <row r="516" spans="1:2" ht="12.75" customHeight="1" x14ac:dyDescent="0.3">
      <c r="B516" s="278"/>
    </row>
    <row r="517" spans="1:2" ht="12.75" customHeight="1" x14ac:dyDescent="0.3">
      <c r="B517" s="278"/>
    </row>
    <row r="518" spans="1:2" ht="12.75" customHeight="1" x14ac:dyDescent="0.3">
      <c r="A518" s="11" t="s">
        <v>182</v>
      </c>
      <c r="B518" s="278" t="s">
        <v>183</v>
      </c>
    </row>
    <row r="519" spans="1:2" ht="12.75" customHeight="1" x14ac:dyDescent="0.3">
      <c r="B519" s="278"/>
    </row>
    <row r="520" spans="1:2" ht="12.75" customHeight="1" x14ac:dyDescent="0.3">
      <c r="B520" s="278"/>
    </row>
    <row r="521" spans="1:2" ht="12.75" customHeight="1" x14ac:dyDescent="0.3">
      <c r="A521" s="11" t="s">
        <v>184</v>
      </c>
      <c r="B521" s="278" t="s">
        <v>185</v>
      </c>
    </row>
    <row r="522" spans="1:2" ht="12.75" customHeight="1" x14ac:dyDescent="0.3">
      <c r="B522" s="278"/>
    </row>
    <row r="523" spans="1:2" ht="12.75" customHeight="1" x14ac:dyDescent="0.3">
      <c r="B523" s="278"/>
    </row>
    <row r="524" spans="1:2" ht="12.75" customHeight="1" x14ac:dyDescent="0.3">
      <c r="B524" s="278"/>
    </row>
    <row r="525" spans="1:2" ht="12.75" customHeight="1" thickBot="1" x14ac:dyDescent="0.35">
      <c r="B525" s="278"/>
    </row>
    <row r="526" spans="1:2" ht="12.75" customHeight="1" thickBot="1" x14ac:dyDescent="0.35">
      <c r="A526" s="22" t="s">
        <v>176</v>
      </c>
      <c r="B526" s="23" t="s">
        <v>186</v>
      </c>
    </row>
    <row r="527" spans="1:2" ht="12.75" customHeight="1" x14ac:dyDescent="0.3">
      <c r="A527" s="85" t="s">
        <v>187</v>
      </c>
      <c r="B527" s="86" t="s">
        <v>188</v>
      </c>
    </row>
    <row r="528" spans="1:2" ht="12.75" customHeight="1" x14ac:dyDescent="0.3">
      <c r="A528" s="87" t="s">
        <v>189</v>
      </c>
      <c r="B528" s="349" t="s">
        <v>190</v>
      </c>
    </row>
    <row r="529" spans="1:2" ht="12.75" customHeight="1" x14ac:dyDescent="0.3">
      <c r="A529" s="46"/>
      <c r="B529" s="349"/>
    </row>
    <row r="530" spans="1:2" ht="12.75" customHeight="1" x14ac:dyDescent="0.3">
      <c r="A530" s="46"/>
      <c r="B530" s="349"/>
    </row>
    <row r="531" spans="1:2" ht="12.75" customHeight="1" x14ac:dyDescent="0.3">
      <c r="A531" s="46"/>
      <c r="B531" s="349"/>
    </row>
    <row r="532" spans="1:2" ht="12.75" customHeight="1" x14ac:dyDescent="0.3">
      <c r="A532" s="87" t="s">
        <v>191</v>
      </c>
      <c r="B532" s="349" t="s">
        <v>192</v>
      </c>
    </row>
    <row r="533" spans="1:2" ht="12.75" customHeight="1" x14ac:dyDescent="0.3">
      <c r="A533" s="46"/>
      <c r="B533" s="349"/>
    </row>
    <row r="534" spans="1:2" ht="12.75" customHeight="1" x14ac:dyDescent="0.3">
      <c r="A534" s="46"/>
      <c r="B534" s="349"/>
    </row>
    <row r="535" spans="1:2" ht="12.75" customHeight="1" x14ac:dyDescent="0.3">
      <c r="A535" s="87" t="s">
        <v>193</v>
      </c>
      <c r="B535" s="349" t="s">
        <v>194</v>
      </c>
    </row>
    <row r="536" spans="1:2" ht="12.75" customHeight="1" x14ac:dyDescent="0.3">
      <c r="A536" s="46"/>
      <c r="B536" s="349"/>
    </row>
    <row r="537" spans="1:2" ht="12.75" customHeight="1" x14ac:dyDescent="0.3">
      <c r="A537" s="46"/>
      <c r="B537" s="349"/>
    </row>
    <row r="538" spans="1:2" ht="12.75" customHeight="1" x14ac:dyDescent="0.3">
      <c r="A538" s="87" t="s">
        <v>196</v>
      </c>
      <c r="B538" s="349" t="s">
        <v>197</v>
      </c>
    </row>
    <row r="539" spans="1:2" ht="12.75" customHeight="1" x14ac:dyDescent="0.3">
      <c r="A539" s="46"/>
      <c r="B539" s="349"/>
    </row>
    <row r="540" spans="1:2" ht="12.75" customHeight="1" x14ac:dyDescent="0.3">
      <c r="A540" s="46"/>
      <c r="B540" s="349"/>
    </row>
    <row r="541" spans="1:2" ht="12.75" customHeight="1" x14ac:dyDescent="0.3">
      <c r="A541" s="46"/>
      <c r="B541" s="349"/>
    </row>
    <row r="542" spans="1:2" ht="12.75" customHeight="1" x14ac:dyDescent="0.3">
      <c r="A542" s="46"/>
      <c r="B542" s="349"/>
    </row>
    <row r="543" spans="1:2" ht="12.75" customHeight="1" x14ac:dyDescent="0.3">
      <c r="A543" s="46"/>
      <c r="B543" s="349"/>
    </row>
    <row r="544" spans="1:2" ht="12.75" customHeight="1" x14ac:dyDescent="0.3">
      <c r="A544" s="46"/>
      <c r="B544" s="349"/>
    </row>
    <row r="545" spans="1:2" ht="12.75" customHeight="1" x14ac:dyDescent="0.3">
      <c r="A545" s="46"/>
      <c r="B545" s="349"/>
    </row>
    <row r="546" spans="1:2" ht="12.75" customHeight="1" x14ac:dyDescent="0.3">
      <c r="A546" s="87"/>
      <c r="B546" s="349" t="s">
        <v>198</v>
      </c>
    </row>
    <row r="547" spans="1:2" ht="12.75" customHeight="1" x14ac:dyDescent="0.3">
      <c r="A547" s="46"/>
      <c r="B547" s="349"/>
    </row>
    <row r="548" spans="1:2" ht="12.75" customHeight="1" x14ac:dyDescent="0.3">
      <c r="A548" s="46"/>
      <c r="B548" s="349"/>
    </row>
    <row r="549" spans="1:2" ht="12.75" customHeight="1" x14ac:dyDescent="0.3">
      <c r="A549" s="87" t="s">
        <v>199</v>
      </c>
      <c r="B549" s="349" t="s">
        <v>200</v>
      </c>
    </row>
    <row r="550" spans="1:2" ht="12.75" customHeight="1" x14ac:dyDescent="0.3">
      <c r="A550" s="46"/>
      <c r="B550" s="349"/>
    </row>
    <row r="551" spans="1:2" ht="12.75" customHeight="1" thickBot="1" x14ac:dyDescent="0.35">
      <c r="A551" s="46"/>
      <c r="B551" s="349"/>
    </row>
    <row r="552" spans="1:2" ht="12.75" customHeight="1" thickBot="1" x14ac:dyDescent="0.35">
      <c r="A552" s="22" t="s">
        <v>187</v>
      </c>
      <c r="B552" s="23" t="s">
        <v>201</v>
      </c>
    </row>
    <row r="553" spans="1:2" ht="12.75" customHeight="1" x14ac:dyDescent="0.3">
      <c r="A553" s="85" t="s">
        <v>202</v>
      </c>
      <c r="B553" s="86" t="s">
        <v>203</v>
      </c>
    </row>
    <row r="554" spans="1:2" ht="12.75" customHeight="1" x14ac:dyDescent="0.3">
      <c r="A554" s="11" t="s">
        <v>204</v>
      </c>
      <c r="B554" s="278" t="s">
        <v>205</v>
      </c>
    </row>
    <row r="555" spans="1:2" ht="12.75" customHeight="1" x14ac:dyDescent="0.3">
      <c r="B555" s="278"/>
    </row>
    <row r="556" spans="1:2" ht="12.75" customHeight="1" x14ac:dyDescent="0.3">
      <c r="B556" s="278"/>
    </row>
    <row r="557" spans="1:2" ht="12.75" customHeight="1" x14ac:dyDescent="0.3">
      <c r="B557" s="278"/>
    </row>
    <row r="558" spans="1:2" ht="12.75" customHeight="1" x14ac:dyDescent="0.3">
      <c r="B558" s="278"/>
    </row>
    <row r="559" spans="1:2" ht="12.75" customHeight="1" x14ac:dyDescent="0.3">
      <c r="B559" s="278"/>
    </row>
    <row r="560" spans="1:2" ht="12.75" customHeight="1" x14ac:dyDescent="0.3">
      <c r="B560" s="278"/>
    </row>
    <row r="561" spans="1:2" ht="12.75" customHeight="1" x14ac:dyDescent="0.3">
      <c r="B561" s="278"/>
    </row>
    <row r="562" spans="1:2" ht="12.75" customHeight="1" x14ac:dyDescent="0.3">
      <c r="A562" s="11"/>
      <c r="B562" s="278" t="s">
        <v>206</v>
      </c>
    </row>
    <row r="563" spans="1:2" ht="12.75" customHeight="1" x14ac:dyDescent="0.3">
      <c r="B563" s="278"/>
    </row>
    <row r="564" spans="1:2" ht="12.75" customHeight="1" x14ac:dyDescent="0.3">
      <c r="A564" s="11" t="s">
        <v>207</v>
      </c>
      <c r="B564" s="278" t="s">
        <v>208</v>
      </c>
    </row>
    <row r="565" spans="1:2" ht="12.75" customHeight="1" x14ac:dyDescent="0.3">
      <c r="B565" s="278"/>
    </row>
    <row r="566" spans="1:2" ht="12.75" customHeight="1" x14ac:dyDescent="0.3">
      <c r="B566" s="278"/>
    </row>
    <row r="567" spans="1:2" ht="12.75" customHeight="1" x14ac:dyDescent="0.3">
      <c r="B567" s="278"/>
    </row>
    <row r="568" spans="1:2" ht="12.75" customHeight="1" x14ac:dyDescent="0.3">
      <c r="B568" s="278"/>
    </row>
    <row r="569" spans="1:2" ht="12.75" customHeight="1" x14ac:dyDescent="0.3">
      <c r="B569" s="278"/>
    </row>
    <row r="570" spans="1:2" ht="12.75" customHeight="1" x14ac:dyDescent="0.3">
      <c r="B570" s="278"/>
    </row>
    <row r="571" spans="1:2" ht="12.75" customHeight="1" x14ac:dyDescent="0.3">
      <c r="B571" s="278"/>
    </row>
    <row r="572" spans="1:2" ht="12.75" customHeight="1" x14ac:dyDescent="0.3">
      <c r="A572" s="11"/>
      <c r="B572" s="278" t="s">
        <v>209</v>
      </c>
    </row>
    <row r="573" spans="1:2" ht="12.75" customHeight="1" x14ac:dyDescent="0.3">
      <c r="B573" s="278"/>
    </row>
    <row r="574" spans="1:2" ht="12.75" customHeight="1" x14ac:dyDescent="0.3">
      <c r="B574" s="278"/>
    </row>
    <row r="575" spans="1:2" ht="12.75" customHeight="1" x14ac:dyDescent="0.3">
      <c r="B575" s="278"/>
    </row>
    <row r="576" spans="1:2" ht="12.75" customHeight="1" x14ac:dyDescent="0.3">
      <c r="B576" s="278"/>
    </row>
    <row r="577" spans="1:2" ht="12.75" customHeight="1" x14ac:dyDescent="0.3">
      <c r="B577" s="278"/>
    </row>
    <row r="578" spans="1:2" ht="12.75" customHeight="1" x14ac:dyDescent="0.3">
      <c r="A578" s="11" t="s">
        <v>210</v>
      </c>
      <c r="B578" s="278" t="s">
        <v>211</v>
      </c>
    </row>
    <row r="579" spans="1:2" ht="12.75" customHeight="1" x14ac:dyDescent="0.3">
      <c r="B579" s="278"/>
    </row>
    <row r="580" spans="1:2" ht="12.75" customHeight="1" x14ac:dyDescent="0.3">
      <c r="B580" s="278"/>
    </row>
    <row r="581" spans="1:2" ht="12.75" customHeight="1" x14ac:dyDescent="0.3">
      <c r="B581" s="278"/>
    </row>
    <row r="582" spans="1:2" ht="12.75" customHeight="1" x14ac:dyDescent="0.3">
      <c r="B582" s="278"/>
    </row>
    <row r="583" spans="1:2" ht="12.75" customHeight="1" x14ac:dyDescent="0.3">
      <c r="B583" s="278"/>
    </row>
    <row r="584" spans="1:2" ht="12.75" customHeight="1" x14ac:dyDescent="0.3">
      <c r="B584" s="278"/>
    </row>
    <row r="585" spans="1:2" ht="12.75" customHeight="1" x14ac:dyDescent="0.3">
      <c r="B585" s="278"/>
    </row>
    <row r="586" spans="1:2" ht="12.75" customHeight="1" x14ac:dyDescent="0.3">
      <c r="A586" s="11"/>
      <c r="B586" s="278" t="s">
        <v>212</v>
      </c>
    </row>
    <row r="587" spans="1:2" ht="12.75" customHeight="1" x14ac:dyDescent="0.3">
      <c r="B587" s="278"/>
    </row>
    <row r="588" spans="1:2" ht="12.75" customHeight="1" x14ac:dyDescent="0.3">
      <c r="B588" s="278"/>
    </row>
    <row r="589" spans="1:2" ht="12.75" customHeight="1" x14ac:dyDescent="0.3">
      <c r="B589" s="278"/>
    </row>
    <row r="590" spans="1:2" ht="12.75" customHeight="1" x14ac:dyDescent="0.3">
      <c r="B590" s="278"/>
    </row>
    <row r="591" spans="1:2" ht="12.75" customHeight="1" thickBot="1" x14ac:dyDescent="0.35">
      <c r="B591" s="278"/>
    </row>
    <row r="592" spans="1:2" ht="12.75" customHeight="1" thickBot="1" x14ac:dyDescent="0.35">
      <c r="A592" s="22" t="s">
        <v>202</v>
      </c>
      <c r="B592" s="23" t="s">
        <v>213</v>
      </c>
    </row>
    <row r="593" spans="1:2" ht="12.75" customHeight="1" x14ac:dyDescent="0.3">
      <c r="A593" s="85" t="s">
        <v>214</v>
      </c>
      <c r="B593" s="86" t="s">
        <v>215</v>
      </c>
    </row>
    <row r="594" spans="1:2" ht="12.75" customHeight="1" x14ac:dyDescent="0.3">
      <c r="A594" s="11" t="s">
        <v>216</v>
      </c>
      <c r="B594" s="278" t="s">
        <v>217</v>
      </c>
    </row>
    <row r="595" spans="1:2" ht="12.75" customHeight="1" x14ac:dyDescent="0.3">
      <c r="B595" s="278"/>
    </row>
    <row r="596" spans="1:2" ht="12.75" customHeight="1" x14ac:dyDescent="0.3">
      <c r="B596" s="278"/>
    </row>
    <row r="597" spans="1:2" ht="12.75" customHeight="1" x14ac:dyDescent="0.3">
      <c r="B597" s="278"/>
    </row>
    <row r="598" spans="1:2" ht="12.75" customHeight="1" x14ac:dyDescent="0.3">
      <c r="A598" s="11" t="s">
        <v>218</v>
      </c>
      <c r="B598" s="278" t="s">
        <v>219</v>
      </c>
    </row>
    <row r="599" spans="1:2" ht="12.75" customHeight="1" x14ac:dyDescent="0.3">
      <c r="B599" s="278"/>
    </row>
    <row r="600" spans="1:2" ht="12.75" customHeight="1" x14ac:dyDescent="0.3">
      <c r="B600" s="278"/>
    </row>
    <row r="601" spans="1:2" ht="12.75" customHeight="1" x14ac:dyDescent="0.3">
      <c r="B601" s="278"/>
    </row>
    <row r="602" spans="1:2" ht="12.75" customHeight="1" x14ac:dyDescent="0.3">
      <c r="B602" s="278"/>
    </row>
    <row r="603" spans="1:2" ht="12.75" customHeight="1" x14ac:dyDescent="0.3">
      <c r="A603" s="11" t="s">
        <v>220</v>
      </c>
      <c r="B603" s="278" t="s">
        <v>221</v>
      </c>
    </row>
    <row r="604" spans="1:2" ht="12.75" customHeight="1" x14ac:dyDescent="0.3">
      <c r="B604" s="278"/>
    </row>
    <row r="605" spans="1:2" ht="12.75" customHeight="1" x14ac:dyDescent="0.3">
      <c r="B605" s="278"/>
    </row>
    <row r="606" spans="1:2" ht="12.75" customHeight="1" x14ac:dyDescent="0.3">
      <c r="B606" s="278"/>
    </row>
    <row r="607" spans="1:2" ht="12.75" customHeight="1" x14ac:dyDescent="0.3">
      <c r="A607" s="11" t="s">
        <v>222</v>
      </c>
      <c r="B607" s="278" t="s">
        <v>223</v>
      </c>
    </row>
    <row r="608" spans="1:2" ht="12.75" customHeight="1" x14ac:dyDescent="0.3">
      <c r="B608" s="278"/>
    </row>
    <row r="609" spans="1:2" ht="12.75" customHeight="1" x14ac:dyDescent="0.3">
      <c r="B609" s="278"/>
    </row>
    <row r="610" spans="1:2" ht="12.75" customHeight="1" x14ac:dyDescent="0.3">
      <c r="B610" s="278"/>
    </row>
    <row r="611" spans="1:2" ht="12.75" customHeight="1" x14ac:dyDescent="0.3">
      <c r="B611" s="278"/>
    </row>
    <row r="612" spans="1:2" ht="12.75" customHeight="1" x14ac:dyDescent="0.3">
      <c r="B612" s="278"/>
    </row>
    <row r="613" spans="1:2" ht="12.75" customHeight="1" thickBot="1" x14ac:dyDescent="0.35">
      <c r="B613" s="278"/>
    </row>
    <row r="614" spans="1:2" ht="12.75" customHeight="1" thickBot="1" x14ac:dyDescent="0.35">
      <c r="A614" s="22" t="s">
        <v>214</v>
      </c>
      <c r="B614" s="23" t="s">
        <v>224</v>
      </c>
    </row>
    <row r="615" spans="1:2" ht="12.75" customHeight="1" x14ac:dyDescent="0.3">
      <c r="A615" s="85" t="s">
        <v>225</v>
      </c>
      <c r="B615" s="86" t="s">
        <v>226</v>
      </c>
    </row>
    <row r="616" spans="1:2" ht="12.75" customHeight="1" x14ac:dyDescent="0.3">
      <c r="A616" s="11" t="s">
        <v>227</v>
      </c>
      <c r="B616" s="278" t="s">
        <v>228</v>
      </c>
    </row>
    <row r="617" spans="1:2" ht="12.75" customHeight="1" x14ac:dyDescent="0.3">
      <c r="B617" s="278"/>
    </row>
    <row r="618" spans="1:2" ht="12.75" customHeight="1" x14ac:dyDescent="0.3">
      <c r="B618" s="278"/>
    </row>
    <row r="619" spans="1:2" ht="12.75" customHeight="1" x14ac:dyDescent="0.3">
      <c r="B619" s="278"/>
    </row>
    <row r="620" spans="1:2" ht="12.75" customHeight="1" x14ac:dyDescent="0.3">
      <c r="A620" s="11" t="s">
        <v>229</v>
      </c>
      <c r="B620" s="278" t="s">
        <v>230</v>
      </c>
    </row>
    <row r="621" spans="1:2" ht="12.75" customHeight="1" x14ac:dyDescent="0.3">
      <c r="B621" s="278"/>
    </row>
    <row r="622" spans="1:2" ht="12.75" customHeight="1" x14ac:dyDescent="0.3">
      <c r="B622" s="278"/>
    </row>
    <row r="623" spans="1:2" ht="12.75" customHeight="1" x14ac:dyDescent="0.3">
      <c r="B623" s="278"/>
    </row>
    <row r="624" spans="1:2" ht="12.75" customHeight="1" x14ac:dyDescent="0.3">
      <c r="B624" s="278"/>
    </row>
    <row r="625" spans="1:2" ht="12.75" customHeight="1" thickBot="1" x14ac:dyDescent="0.35">
      <c r="B625" s="278"/>
    </row>
    <row r="626" spans="1:2" ht="12.75" customHeight="1" thickBot="1" x14ac:dyDescent="0.35">
      <c r="A626" s="22" t="s">
        <v>225</v>
      </c>
      <c r="B626" s="23" t="s">
        <v>231</v>
      </c>
    </row>
    <row r="627" spans="1:2" ht="12.75" customHeight="1" x14ac:dyDescent="0.3">
      <c r="A627" s="85" t="s">
        <v>85</v>
      </c>
      <c r="B627" s="86" t="s">
        <v>232</v>
      </c>
    </row>
    <row r="628" spans="1:2" ht="12.75" customHeight="1" x14ac:dyDescent="0.3">
      <c r="A628" s="85" t="s">
        <v>233</v>
      </c>
      <c r="B628" s="86" t="s">
        <v>234</v>
      </c>
    </row>
    <row r="629" spans="1:2" ht="12.75" customHeight="1" x14ac:dyDescent="0.3">
      <c r="A629" s="11" t="s">
        <v>235</v>
      </c>
      <c r="B629" s="278" t="s">
        <v>236</v>
      </c>
    </row>
    <row r="630" spans="1:2" ht="12.75" customHeight="1" x14ac:dyDescent="0.3">
      <c r="B630" s="278"/>
    </row>
    <row r="631" spans="1:2" ht="12.75" customHeight="1" x14ac:dyDescent="0.3">
      <c r="B631" s="278"/>
    </row>
    <row r="632" spans="1:2" ht="12.75" customHeight="1" x14ac:dyDescent="0.3">
      <c r="B632" s="278"/>
    </row>
    <row r="633" spans="1:2" ht="12.75" customHeight="1" x14ac:dyDescent="0.3">
      <c r="B633" s="278"/>
    </row>
    <row r="634" spans="1:2" ht="12.75" customHeight="1" x14ac:dyDescent="0.3">
      <c r="B634" s="278"/>
    </row>
    <row r="635" spans="1:2" ht="12.75" customHeight="1" x14ac:dyDescent="0.3">
      <c r="B635" s="278"/>
    </row>
    <row r="636" spans="1:2" ht="12.75" customHeight="1" x14ac:dyDescent="0.3">
      <c r="A636" s="11" t="s">
        <v>237</v>
      </c>
      <c r="B636" s="278" t="s">
        <v>238</v>
      </c>
    </row>
    <row r="637" spans="1:2" ht="12.75" customHeight="1" x14ac:dyDescent="0.3">
      <c r="B637" s="278"/>
    </row>
    <row r="638" spans="1:2" ht="12.75" customHeight="1" x14ac:dyDescent="0.3">
      <c r="B638" s="278"/>
    </row>
    <row r="639" spans="1:2" ht="12.75" customHeight="1" x14ac:dyDescent="0.3">
      <c r="B639" s="278"/>
    </row>
    <row r="640" spans="1:2" ht="12.75" customHeight="1" x14ac:dyDescent="0.3">
      <c r="B640" s="278"/>
    </row>
    <row r="641" spans="1:2" ht="12.75" customHeight="1" x14ac:dyDescent="0.3">
      <c r="A641" s="11" t="s">
        <v>239</v>
      </c>
      <c r="B641" s="278" t="s">
        <v>240</v>
      </c>
    </row>
    <row r="642" spans="1:2" ht="12.75" customHeight="1" x14ac:dyDescent="0.3">
      <c r="B642" s="278"/>
    </row>
    <row r="643" spans="1:2" ht="12.75" customHeight="1" x14ac:dyDescent="0.3">
      <c r="B643" s="278"/>
    </row>
    <row r="644" spans="1:2" ht="12.75" customHeight="1" x14ac:dyDescent="0.3">
      <c r="B644" s="278"/>
    </row>
    <row r="645" spans="1:2" ht="12.75" customHeight="1" x14ac:dyDescent="0.3">
      <c r="B645" s="278"/>
    </row>
    <row r="646" spans="1:2" ht="12.75" customHeight="1" x14ac:dyDescent="0.3">
      <c r="B646" s="278"/>
    </row>
    <row r="647" spans="1:2" ht="12.75" customHeight="1" x14ac:dyDescent="0.3">
      <c r="B647" s="278"/>
    </row>
    <row r="648" spans="1:2" ht="12.75" customHeight="1" x14ac:dyDescent="0.3">
      <c r="B648" s="278"/>
    </row>
    <row r="649" spans="1:2" ht="12.75" customHeight="1" thickBot="1" x14ac:dyDescent="0.35">
      <c r="A649" s="11"/>
      <c r="B649" s="30" t="s">
        <v>56</v>
      </c>
    </row>
    <row r="650" spans="1:2" ht="12.75" customHeight="1" thickBot="1" x14ac:dyDescent="0.35">
      <c r="A650" s="22" t="s">
        <v>233</v>
      </c>
      <c r="B650" s="23" t="s">
        <v>241</v>
      </c>
    </row>
    <row r="651" spans="1:2" ht="12.75" customHeight="1" x14ac:dyDescent="0.3">
      <c r="A651" s="85" t="s">
        <v>242</v>
      </c>
      <c r="B651" s="86" t="s">
        <v>243</v>
      </c>
    </row>
    <row r="652" spans="1:2" ht="12.75" customHeight="1" x14ac:dyDescent="0.3">
      <c r="A652" s="85" t="s">
        <v>244</v>
      </c>
      <c r="B652" s="86" t="s">
        <v>245</v>
      </c>
    </row>
    <row r="653" spans="1:2" ht="12.75" customHeight="1" x14ac:dyDescent="0.3">
      <c r="A653" s="85" t="s">
        <v>246</v>
      </c>
      <c r="B653" s="86" t="s">
        <v>247</v>
      </c>
    </row>
    <row r="654" spans="1:2" ht="12.75" customHeight="1" x14ac:dyDescent="0.3">
      <c r="A654" s="87" t="s">
        <v>248</v>
      </c>
      <c r="B654" s="349" t="s">
        <v>249</v>
      </c>
    </row>
    <row r="655" spans="1:2" ht="12.75" customHeight="1" x14ac:dyDescent="0.3">
      <c r="A655" s="46"/>
      <c r="B655" s="349"/>
    </row>
    <row r="656" spans="1:2" ht="12.75" customHeight="1" x14ac:dyDescent="0.3">
      <c r="A656" s="46"/>
      <c r="B656" s="349"/>
    </row>
    <row r="657" spans="1:2" ht="12.75" customHeight="1" x14ac:dyDescent="0.3">
      <c r="A657" s="46"/>
      <c r="B657" s="349"/>
    </row>
    <row r="658" spans="1:2" ht="12.75" customHeight="1" x14ac:dyDescent="0.3">
      <c r="A658" s="87" t="s">
        <v>250</v>
      </c>
      <c r="B658" s="349" t="s">
        <v>251</v>
      </c>
    </row>
    <row r="659" spans="1:2" ht="12.75" customHeight="1" x14ac:dyDescent="0.3">
      <c r="A659" s="46"/>
      <c r="B659" s="349"/>
    </row>
    <row r="660" spans="1:2" ht="12.75" customHeight="1" x14ac:dyDescent="0.3">
      <c r="A660" s="46"/>
      <c r="B660" s="349"/>
    </row>
    <row r="661" spans="1:2" ht="12.75" customHeight="1" x14ac:dyDescent="0.3">
      <c r="A661" s="46"/>
      <c r="B661" s="349"/>
    </row>
    <row r="662" spans="1:2" ht="12.75" customHeight="1" x14ac:dyDescent="0.3">
      <c r="A662" s="46"/>
      <c r="B662" s="349"/>
    </row>
    <row r="663" spans="1:2" ht="12.75" customHeight="1" x14ac:dyDescent="0.3">
      <c r="A663" s="87" t="s">
        <v>252</v>
      </c>
      <c r="B663" s="349" t="s">
        <v>253</v>
      </c>
    </row>
    <row r="664" spans="1:2" ht="12.75" customHeight="1" x14ac:dyDescent="0.3">
      <c r="A664" s="46"/>
      <c r="B664" s="349"/>
    </row>
    <row r="665" spans="1:2" ht="12.75" customHeight="1" x14ac:dyDescent="0.3">
      <c r="A665" s="46"/>
      <c r="B665" s="349"/>
    </row>
    <row r="666" spans="1:2" ht="12.75" customHeight="1" thickBot="1" x14ac:dyDescent="0.35">
      <c r="A666" s="46"/>
      <c r="B666" s="349"/>
    </row>
    <row r="667" spans="1:2" ht="12.75" customHeight="1" thickBot="1" x14ac:dyDescent="0.35">
      <c r="A667" s="22" t="s">
        <v>246</v>
      </c>
      <c r="B667" s="23" t="s">
        <v>254</v>
      </c>
    </row>
    <row r="668" spans="1:2" ht="12.75" customHeight="1" x14ac:dyDescent="0.3">
      <c r="A668" s="85" t="s">
        <v>255</v>
      </c>
      <c r="B668" s="86" t="s">
        <v>256</v>
      </c>
    </row>
    <row r="669" spans="1:2" ht="12.75" customHeight="1" x14ac:dyDescent="0.3">
      <c r="A669" s="54" t="s">
        <v>255</v>
      </c>
      <c r="B669" s="55" t="s">
        <v>257</v>
      </c>
    </row>
    <row r="670" spans="1:2" ht="12.75" customHeight="1" x14ac:dyDescent="0.3">
      <c r="A670" s="85" t="s">
        <v>258</v>
      </c>
      <c r="B670" s="86" t="s">
        <v>259</v>
      </c>
    </row>
    <row r="671" spans="1:2" ht="12.75" customHeight="1" x14ac:dyDescent="0.3">
      <c r="A671" s="11" t="s">
        <v>260</v>
      </c>
      <c r="B671" s="278" t="s">
        <v>261</v>
      </c>
    </row>
    <row r="672" spans="1:2" ht="12.75" customHeight="1" x14ac:dyDescent="0.3">
      <c r="B672" s="278"/>
    </row>
    <row r="673" spans="1:2" ht="12.75" customHeight="1" x14ac:dyDescent="0.3">
      <c r="B673" s="278"/>
    </row>
    <row r="674" spans="1:2" ht="12.75" customHeight="1" x14ac:dyDescent="0.3">
      <c r="B674" s="278"/>
    </row>
    <row r="675" spans="1:2" ht="12.75" customHeight="1" x14ac:dyDescent="0.3">
      <c r="A675" s="11" t="s">
        <v>262</v>
      </c>
      <c r="B675" s="278" t="s">
        <v>263</v>
      </c>
    </row>
    <row r="676" spans="1:2" ht="12.75" customHeight="1" x14ac:dyDescent="0.3">
      <c r="B676" s="278"/>
    </row>
    <row r="677" spans="1:2" ht="12.75" customHeight="1" x14ac:dyDescent="0.3">
      <c r="B677" s="278"/>
    </row>
    <row r="678" spans="1:2" ht="12.75" customHeight="1" thickBot="1" x14ac:dyDescent="0.35">
      <c r="B678" s="278"/>
    </row>
    <row r="679" spans="1:2" ht="12.75" customHeight="1" thickBot="1" x14ac:dyDescent="0.35">
      <c r="A679" s="59" t="s">
        <v>258</v>
      </c>
      <c r="B679" s="60" t="s">
        <v>264</v>
      </c>
    </row>
    <row r="680" spans="1:2" ht="12.75" customHeight="1" x14ac:dyDescent="0.3">
      <c r="A680" s="85" t="s">
        <v>244</v>
      </c>
      <c r="B680" s="86" t="s">
        <v>265</v>
      </c>
    </row>
    <row r="681" spans="1:2" ht="12.75" customHeight="1" x14ac:dyDescent="0.3">
      <c r="A681" s="85" t="s">
        <v>266</v>
      </c>
      <c r="B681" s="86" t="s">
        <v>267</v>
      </c>
    </row>
    <row r="682" spans="1:2" ht="12.75" customHeight="1" x14ac:dyDescent="0.3">
      <c r="A682" s="85" t="s">
        <v>268</v>
      </c>
      <c r="B682" s="86" t="s">
        <v>247</v>
      </c>
    </row>
    <row r="683" spans="1:2" ht="12.75" customHeight="1" x14ac:dyDescent="0.3">
      <c r="A683" s="11" t="s">
        <v>250</v>
      </c>
      <c r="B683" s="278" t="s">
        <v>251</v>
      </c>
    </row>
    <row r="684" spans="1:2" ht="12.75" customHeight="1" x14ac:dyDescent="0.3">
      <c r="B684" s="278"/>
    </row>
    <row r="685" spans="1:2" ht="12.75" customHeight="1" x14ac:dyDescent="0.3">
      <c r="B685" s="278"/>
    </row>
    <row r="686" spans="1:2" ht="12.75" customHeight="1" x14ac:dyDescent="0.3">
      <c r="B686" s="278"/>
    </row>
    <row r="687" spans="1:2" ht="12.75" customHeight="1" x14ac:dyDescent="0.3">
      <c r="B687" s="278"/>
    </row>
    <row r="688" spans="1:2" ht="12.75" customHeight="1" x14ac:dyDescent="0.3">
      <c r="A688" s="11" t="s">
        <v>269</v>
      </c>
      <c r="B688" s="278" t="s">
        <v>270</v>
      </c>
    </row>
    <row r="689" spans="1:2" ht="12.75" customHeight="1" x14ac:dyDescent="0.3">
      <c r="B689" s="278"/>
    </row>
    <row r="690" spans="1:2" ht="12.75" customHeight="1" x14ac:dyDescent="0.3">
      <c r="B690" s="278"/>
    </row>
    <row r="691" spans="1:2" ht="12.75" customHeight="1" x14ac:dyDescent="0.3">
      <c r="B691" s="278"/>
    </row>
    <row r="692" spans="1:2" ht="12.75" customHeight="1" x14ac:dyDescent="0.3">
      <c r="B692" s="278"/>
    </row>
    <row r="693" spans="1:2" ht="12.75" customHeight="1" x14ac:dyDescent="0.3">
      <c r="B693" s="278"/>
    </row>
    <row r="694" spans="1:2" ht="12.75" customHeight="1" x14ac:dyDescent="0.3">
      <c r="A694" s="11" t="s">
        <v>271</v>
      </c>
      <c r="B694" s="278" t="s">
        <v>270</v>
      </c>
    </row>
    <row r="695" spans="1:2" ht="12.75" customHeight="1" x14ac:dyDescent="0.3">
      <c r="B695" s="278"/>
    </row>
    <row r="696" spans="1:2" ht="12.75" customHeight="1" x14ac:dyDescent="0.3">
      <c r="B696" s="278"/>
    </row>
    <row r="697" spans="1:2" ht="12.75" customHeight="1" x14ac:dyDescent="0.3">
      <c r="B697" s="278"/>
    </row>
    <row r="698" spans="1:2" ht="12.75" customHeight="1" x14ac:dyDescent="0.3">
      <c r="B698" s="278"/>
    </row>
    <row r="699" spans="1:2" ht="12.75" customHeight="1" x14ac:dyDescent="0.3">
      <c r="B699" s="278"/>
    </row>
    <row r="700" spans="1:2" ht="12.75" customHeight="1" x14ac:dyDescent="0.3">
      <c r="A700" s="11" t="s">
        <v>272</v>
      </c>
      <c r="B700" s="278" t="s">
        <v>273</v>
      </c>
    </row>
    <row r="701" spans="1:2" ht="12.75" customHeight="1" x14ac:dyDescent="0.3">
      <c r="B701" s="278"/>
    </row>
    <row r="702" spans="1:2" ht="12.75" customHeight="1" x14ac:dyDescent="0.3">
      <c r="B702" s="278"/>
    </row>
    <row r="703" spans="1:2" ht="12.75" customHeight="1" x14ac:dyDescent="0.3">
      <c r="B703" s="278"/>
    </row>
    <row r="704" spans="1:2" ht="12.75" customHeight="1" x14ac:dyDescent="0.3">
      <c r="B704" s="278"/>
    </row>
    <row r="705" spans="1:2" ht="12.75" customHeight="1" x14ac:dyDescent="0.3">
      <c r="A705" s="11" t="s">
        <v>274</v>
      </c>
      <c r="B705" s="278" t="s">
        <v>275</v>
      </c>
    </row>
    <row r="706" spans="1:2" ht="12.75" customHeight="1" x14ac:dyDescent="0.3">
      <c r="B706" s="278"/>
    </row>
    <row r="707" spans="1:2" ht="12.75" customHeight="1" x14ac:dyDescent="0.3">
      <c r="B707" s="278"/>
    </row>
    <row r="708" spans="1:2" ht="12.75" customHeight="1" x14ac:dyDescent="0.3">
      <c r="B708" s="278"/>
    </row>
    <row r="709" spans="1:2" ht="12.75" customHeight="1" x14ac:dyDescent="0.3">
      <c r="A709" s="11" t="s">
        <v>276</v>
      </c>
      <c r="B709" s="278" t="s">
        <v>277</v>
      </c>
    </row>
    <row r="710" spans="1:2" ht="12.75" customHeight="1" x14ac:dyDescent="0.3">
      <c r="B710" s="278"/>
    </row>
    <row r="711" spans="1:2" ht="12.75" customHeight="1" x14ac:dyDescent="0.3">
      <c r="B711" s="278"/>
    </row>
    <row r="712" spans="1:2" ht="12.75" customHeight="1" x14ac:dyDescent="0.3">
      <c r="B712" s="278"/>
    </row>
    <row r="713" spans="1:2" ht="12.75" customHeight="1" x14ac:dyDescent="0.3">
      <c r="B713" s="278"/>
    </row>
    <row r="714" spans="1:2" ht="12.75" customHeight="1" x14ac:dyDescent="0.3">
      <c r="A714" s="11" t="s">
        <v>278</v>
      </c>
      <c r="B714" s="278" t="s">
        <v>279</v>
      </c>
    </row>
    <row r="715" spans="1:2" ht="12.75" customHeight="1" x14ac:dyDescent="0.3">
      <c r="B715" s="278"/>
    </row>
    <row r="716" spans="1:2" ht="12.75" customHeight="1" x14ac:dyDescent="0.3">
      <c r="B716" s="278"/>
    </row>
    <row r="717" spans="1:2" ht="12.75" customHeight="1" thickBot="1" x14ac:dyDescent="0.35">
      <c r="B717" s="278"/>
    </row>
    <row r="718" spans="1:2" ht="12.75" customHeight="1" thickBot="1" x14ac:dyDescent="0.35">
      <c r="A718" s="59" t="s">
        <v>268</v>
      </c>
      <c r="B718" s="60" t="s">
        <v>254</v>
      </c>
    </row>
    <row r="719" spans="1:2" ht="12.75" customHeight="1" x14ac:dyDescent="0.3">
      <c r="A719" s="85" t="s">
        <v>280</v>
      </c>
      <c r="B719" s="86" t="s">
        <v>281</v>
      </c>
    </row>
    <row r="720" spans="1:2" ht="12.75" customHeight="1" x14ac:dyDescent="0.3">
      <c r="A720" s="11" t="s">
        <v>16</v>
      </c>
      <c r="B720" s="278" t="s">
        <v>282</v>
      </c>
    </row>
    <row r="721" spans="1:2" ht="12.75" customHeight="1" x14ac:dyDescent="0.3">
      <c r="B721" s="278"/>
    </row>
    <row r="722" spans="1:2" ht="12.75" customHeight="1" x14ac:dyDescent="0.3">
      <c r="B722" s="278"/>
    </row>
    <row r="723" spans="1:2" ht="12.75" customHeight="1" x14ac:dyDescent="0.3">
      <c r="B723" s="278"/>
    </row>
    <row r="724" spans="1:2" ht="12.75" customHeight="1" x14ac:dyDescent="0.3">
      <c r="A724" s="11" t="s">
        <v>283</v>
      </c>
      <c r="B724" s="278" t="s">
        <v>284</v>
      </c>
    </row>
    <row r="725" spans="1:2" ht="12.75" customHeight="1" x14ac:dyDescent="0.3">
      <c r="B725" s="278"/>
    </row>
    <row r="726" spans="1:2" ht="12.75" customHeight="1" x14ac:dyDescent="0.3">
      <c r="B726" s="278"/>
    </row>
    <row r="727" spans="1:2" ht="12.75" customHeight="1" x14ac:dyDescent="0.3">
      <c r="B727" s="278"/>
    </row>
    <row r="728" spans="1:2" ht="12.75" customHeight="1" x14ac:dyDescent="0.3">
      <c r="A728" s="11" t="s">
        <v>285</v>
      </c>
      <c r="B728" s="278" t="s">
        <v>286</v>
      </c>
    </row>
    <row r="729" spans="1:2" ht="12.75" customHeight="1" x14ac:dyDescent="0.3">
      <c r="B729" s="278"/>
    </row>
    <row r="730" spans="1:2" ht="12.75" customHeight="1" x14ac:dyDescent="0.3">
      <c r="B730" s="278"/>
    </row>
    <row r="731" spans="1:2" ht="12.75" customHeight="1" x14ac:dyDescent="0.3">
      <c r="A731" s="11" t="s">
        <v>287</v>
      </c>
      <c r="B731" s="278" t="s">
        <v>288</v>
      </c>
    </row>
    <row r="732" spans="1:2" ht="12.75" customHeight="1" x14ac:dyDescent="0.3">
      <c r="B732" s="278"/>
    </row>
    <row r="733" spans="1:2" ht="12.75" customHeight="1" x14ac:dyDescent="0.3">
      <c r="B733" s="278"/>
    </row>
    <row r="734" spans="1:2" ht="12.75" customHeight="1" thickBot="1" x14ac:dyDescent="0.35">
      <c r="B734" s="278"/>
    </row>
    <row r="735" spans="1:2" ht="12.75" customHeight="1" thickBot="1" x14ac:dyDescent="0.35">
      <c r="A735" s="59" t="s">
        <v>280</v>
      </c>
      <c r="B735" s="60" t="s">
        <v>289</v>
      </c>
    </row>
    <row r="736" spans="1:2" ht="12.75" customHeight="1" x14ac:dyDescent="0.3">
      <c r="A736" s="85" t="s">
        <v>290</v>
      </c>
      <c r="B736" s="86" t="s">
        <v>291</v>
      </c>
    </row>
    <row r="737" spans="1:2" ht="12.75" customHeight="1" x14ac:dyDescent="0.3">
      <c r="A737" s="11" t="s">
        <v>287</v>
      </c>
      <c r="B737" s="278" t="s">
        <v>288</v>
      </c>
    </row>
    <row r="738" spans="1:2" ht="12.75" customHeight="1" x14ac:dyDescent="0.3">
      <c r="B738" s="278"/>
    </row>
    <row r="739" spans="1:2" ht="12.75" customHeight="1" x14ac:dyDescent="0.3">
      <c r="B739" s="278"/>
    </row>
    <row r="740" spans="1:2" ht="12.75" customHeight="1" thickBot="1" x14ac:dyDescent="0.35">
      <c r="B740" s="278"/>
    </row>
    <row r="741" spans="1:2" ht="12.75" customHeight="1" thickBot="1" x14ac:dyDescent="0.35">
      <c r="A741" s="59" t="s">
        <v>290</v>
      </c>
      <c r="B741" s="60" t="s">
        <v>292</v>
      </c>
    </row>
    <row r="742" spans="1:2" ht="12.75" customHeight="1" x14ac:dyDescent="0.3">
      <c r="A742" s="5" t="s">
        <v>266</v>
      </c>
      <c r="B742" s="6" t="s">
        <v>293</v>
      </c>
    </row>
    <row r="743" spans="1:2" ht="12.75" customHeight="1" x14ac:dyDescent="0.3">
      <c r="A743" s="85" t="s">
        <v>294</v>
      </c>
      <c r="B743" s="86" t="s">
        <v>295</v>
      </c>
    </row>
    <row r="744" spans="1:2" ht="12.75" customHeight="1" x14ac:dyDescent="0.3">
      <c r="A744" s="85" t="s">
        <v>296</v>
      </c>
      <c r="B744" s="86" t="s">
        <v>247</v>
      </c>
    </row>
    <row r="745" spans="1:2" ht="12.75" customHeight="1" x14ac:dyDescent="0.3">
      <c r="A745" s="11" t="s">
        <v>269</v>
      </c>
      <c r="B745" s="278" t="s">
        <v>297</v>
      </c>
    </row>
    <row r="746" spans="1:2" ht="12.75" customHeight="1" x14ac:dyDescent="0.3">
      <c r="B746" s="278"/>
    </row>
    <row r="747" spans="1:2" ht="12.75" customHeight="1" x14ac:dyDescent="0.3">
      <c r="B747" s="278"/>
    </row>
    <row r="748" spans="1:2" ht="12.75" customHeight="1" x14ac:dyDescent="0.3">
      <c r="B748" s="278"/>
    </row>
    <row r="749" spans="1:2" ht="12.75" customHeight="1" x14ac:dyDescent="0.3">
      <c r="B749" s="278"/>
    </row>
    <row r="750" spans="1:2" ht="12.75" customHeight="1" x14ac:dyDescent="0.3">
      <c r="B750" s="278"/>
    </row>
    <row r="751" spans="1:2" ht="12.75" customHeight="1" x14ac:dyDescent="0.3">
      <c r="A751" s="11" t="s">
        <v>272</v>
      </c>
      <c r="B751" s="278" t="s">
        <v>298</v>
      </c>
    </row>
    <row r="752" spans="1:2" ht="12.75" customHeight="1" x14ac:dyDescent="0.3">
      <c r="B752" s="278"/>
    </row>
    <row r="753" spans="1:2" ht="12.75" customHeight="1" x14ac:dyDescent="0.3">
      <c r="B753" s="278"/>
    </row>
    <row r="754" spans="1:2" ht="12.75" customHeight="1" x14ac:dyDescent="0.3">
      <c r="B754" s="278"/>
    </row>
    <row r="755" spans="1:2" ht="12.75" customHeight="1" x14ac:dyDescent="0.3">
      <c r="B755" s="278"/>
    </row>
    <row r="756" spans="1:2" ht="12.75" customHeight="1" x14ac:dyDescent="0.3">
      <c r="A756" s="11" t="s">
        <v>276</v>
      </c>
      <c r="B756" s="278" t="s">
        <v>277</v>
      </c>
    </row>
    <row r="757" spans="1:2" ht="12.75" customHeight="1" x14ac:dyDescent="0.3">
      <c r="B757" s="278"/>
    </row>
    <row r="758" spans="1:2" ht="12.75" customHeight="1" x14ac:dyDescent="0.3">
      <c r="B758" s="278"/>
    </row>
    <row r="759" spans="1:2" ht="12.75" customHeight="1" x14ac:dyDescent="0.3">
      <c r="B759" s="278"/>
    </row>
    <row r="760" spans="1:2" ht="12.75" customHeight="1" x14ac:dyDescent="0.3">
      <c r="B760" s="278"/>
    </row>
    <row r="761" spans="1:2" ht="12.75" customHeight="1" x14ac:dyDescent="0.3">
      <c r="A761" s="11" t="s">
        <v>299</v>
      </c>
      <c r="B761" s="278" t="s">
        <v>300</v>
      </c>
    </row>
    <row r="762" spans="1:2" ht="12.75" customHeight="1" x14ac:dyDescent="0.3">
      <c r="B762" s="278"/>
    </row>
    <row r="763" spans="1:2" ht="12.75" customHeight="1" x14ac:dyDescent="0.3">
      <c r="B763" s="278"/>
    </row>
    <row r="764" spans="1:2" ht="12.75" customHeight="1" x14ac:dyDescent="0.3">
      <c r="B764" s="278"/>
    </row>
    <row r="765" spans="1:2" ht="12.75" customHeight="1" x14ac:dyDescent="0.3">
      <c r="B765" s="278"/>
    </row>
    <row r="766" spans="1:2" ht="12.75" customHeight="1" x14ac:dyDescent="0.3">
      <c r="A766" s="11" t="s">
        <v>278</v>
      </c>
      <c r="B766" s="278" t="s">
        <v>301</v>
      </c>
    </row>
    <row r="767" spans="1:2" ht="12.75" customHeight="1" x14ac:dyDescent="0.3">
      <c r="B767" s="278"/>
    </row>
    <row r="768" spans="1:2" ht="12.75" customHeight="1" x14ac:dyDescent="0.3">
      <c r="B768" s="278"/>
    </row>
    <row r="769" spans="1:2" ht="12.75" customHeight="1" thickBot="1" x14ac:dyDescent="0.35">
      <c r="B769" s="278"/>
    </row>
    <row r="770" spans="1:2" ht="12.75" customHeight="1" thickBot="1" x14ac:dyDescent="0.35">
      <c r="A770" s="59" t="s">
        <v>296</v>
      </c>
      <c r="B770" s="60" t="s">
        <v>254</v>
      </c>
    </row>
    <row r="771" spans="1:2" ht="12.75" customHeight="1" x14ac:dyDescent="0.3">
      <c r="A771" s="85" t="s">
        <v>302</v>
      </c>
      <c r="B771" s="86" t="s">
        <v>281</v>
      </c>
    </row>
    <row r="772" spans="1:2" ht="12.75" customHeight="1" x14ac:dyDescent="0.3">
      <c r="A772" s="11" t="s">
        <v>16</v>
      </c>
      <c r="B772" s="278" t="s">
        <v>282</v>
      </c>
    </row>
    <row r="773" spans="1:2" ht="12.75" customHeight="1" x14ac:dyDescent="0.3">
      <c r="B773" s="278"/>
    </row>
    <row r="774" spans="1:2" ht="12.75" customHeight="1" x14ac:dyDescent="0.3">
      <c r="B774" s="278"/>
    </row>
    <row r="775" spans="1:2" ht="12.75" customHeight="1" x14ac:dyDescent="0.3">
      <c r="B775" s="278"/>
    </row>
    <row r="776" spans="1:2" ht="12.75" customHeight="1" x14ac:dyDescent="0.3">
      <c r="A776" s="11" t="s">
        <v>285</v>
      </c>
      <c r="B776" s="278" t="s">
        <v>303</v>
      </c>
    </row>
    <row r="777" spans="1:2" ht="12.75" customHeight="1" x14ac:dyDescent="0.3">
      <c r="B777" s="278"/>
    </row>
    <row r="778" spans="1:2" ht="12.75" customHeight="1" x14ac:dyDescent="0.3">
      <c r="B778" s="278"/>
    </row>
    <row r="779" spans="1:2" ht="12.75" customHeight="1" x14ac:dyDescent="0.3">
      <c r="A779" s="11" t="s">
        <v>304</v>
      </c>
      <c r="B779" s="278" t="s">
        <v>305</v>
      </c>
    </row>
    <row r="780" spans="1:2" ht="12.75" customHeight="1" x14ac:dyDescent="0.3">
      <c r="B780" s="278"/>
    </row>
    <row r="781" spans="1:2" ht="12.75" customHeight="1" x14ac:dyDescent="0.3">
      <c r="B781" s="278"/>
    </row>
    <row r="782" spans="1:2" ht="12.75" customHeight="1" x14ac:dyDescent="0.3">
      <c r="A782" s="11" t="s">
        <v>287</v>
      </c>
      <c r="B782" s="278" t="s">
        <v>288</v>
      </c>
    </row>
    <row r="783" spans="1:2" ht="12.75" customHeight="1" x14ac:dyDescent="0.3">
      <c r="B783" s="278"/>
    </row>
    <row r="784" spans="1:2" ht="12.75" customHeight="1" x14ac:dyDescent="0.3">
      <c r="B784" s="278"/>
    </row>
    <row r="785" spans="1:2" ht="12.75" customHeight="1" thickBot="1" x14ac:dyDescent="0.35">
      <c r="B785" s="278"/>
    </row>
    <row r="786" spans="1:2" ht="12.75" customHeight="1" thickBot="1" x14ac:dyDescent="0.35">
      <c r="A786" s="59" t="s">
        <v>302</v>
      </c>
      <c r="B786" s="60" t="s">
        <v>289</v>
      </c>
    </row>
    <row r="787" spans="1:2" ht="12.75" customHeight="1" x14ac:dyDescent="0.3">
      <c r="A787" s="85" t="s">
        <v>306</v>
      </c>
      <c r="B787" s="86" t="s">
        <v>291</v>
      </c>
    </row>
    <row r="788" spans="1:2" ht="12.75" customHeight="1" x14ac:dyDescent="0.3">
      <c r="A788" s="11" t="s">
        <v>287</v>
      </c>
      <c r="B788" s="278" t="s">
        <v>288</v>
      </c>
    </row>
    <row r="789" spans="1:2" ht="12.75" customHeight="1" x14ac:dyDescent="0.3">
      <c r="B789" s="278"/>
    </row>
    <row r="790" spans="1:2" ht="12.75" customHeight="1" x14ac:dyDescent="0.3">
      <c r="B790" s="278"/>
    </row>
    <row r="791" spans="1:2" ht="12.75" customHeight="1" thickBot="1" x14ac:dyDescent="0.35">
      <c r="B791" s="278"/>
    </row>
    <row r="792" spans="1:2" ht="12.75" customHeight="1" thickBot="1" x14ac:dyDescent="0.35">
      <c r="A792" s="59" t="s">
        <v>306</v>
      </c>
      <c r="B792" s="60" t="s">
        <v>292</v>
      </c>
    </row>
    <row r="793" spans="1:2" ht="12.75" customHeight="1" x14ac:dyDescent="0.3">
      <c r="A793" s="5" t="s">
        <v>294</v>
      </c>
      <c r="B793" s="6" t="s">
        <v>307</v>
      </c>
    </row>
    <row r="794" spans="1:2" ht="12.75" customHeight="1" x14ac:dyDescent="0.3">
      <c r="A794" s="85" t="s">
        <v>308</v>
      </c>
      <c r="B794" s="86" t="s">
        <v>309</v>
      </c>
    </row>
    <row r="795" spans="1:2" ht="12.75" customHeight="1" x14ac:dyDescent="0.3">
      <c r="A795" s="85" t="s">
        <v>310</v>
      </c>
      <c r="B795" s="86" t="s">
        <v>247</v>
      </c>
    </row>
    <row r="796" spans="1:2" ht="12.75" customHeight="1" x14ac:dyDescent="0.3">
      <c r="A796" s="11" t="s">
        <v>269</v>
      </c>
      <c r="B796" s="278" t="s">
        <v>297</v>
      </c>
    </row>
    <row r="797" spans="1:2" ht="12.75" customHeight="1" x14ac:dyDescent="0.3">
      <c r="B797" s="278"/>
    </row>
    <row r="798" spans="1:2" ht="12.75" customHeight="1" x14ac:dyDescent="0.3">
      <c r="B798" s="278"/>
    </row>
    <row r="799" spans="1:2" ht="12.75" customHeight="1" x14ac:dyDescent="0.3">
      <c r="B799" s="278"/>
    </row>
    <row r="800" spans="1:2" ht="12.75" customHeight="1" x14ac:dyDescent="0.3">
      <c r="B800" s="278"/>
    </row>
    <row r="801" spans="1:2" ht="12.75" customHeight="1" x14ac:dyDescent="0.3">
      <c r="B801" s="278"/>
    </row>
    <row r="802" spans="1:2" ht="12.75" customHeight="1" x14ac:dyDescent="0.3">
      <c r="A802" s="11" t="s">
        <v>272</v>
      </c>
      <c r="B802" s="278" t="s">
        <v>298</v>
      </c>
    </row>
    <row r="803" spans="1:2" ht="12.75" customHeight="1" x14ac:dyDescent="0.3">
      <c r="B803" s="278"/>
    </row>
    <row r="804" spans="1:2" ht="12.75" customHeight="1" x14ac:dyDescent="0.3">
      <c r="B804" s="278"/>
    </row>
    <row r="805" spans="1:2" ht="12.75" customHeight="1" x14ac:dyDescent="0.3">
      <c r="B805" s="278"/>
    </row>
    <row r="806" spans="1:2" ht="12.75" customHeight="1" x14ac:dyDescent="0.3">
      <c r="B806" s="278"/>
    </row>
    <row r="807" spans="1:2" ht="12.75" customHeight="1" x14ac:dyDescent="0.3">
      <c r="A807" s="11" t="s">
        <v>276</v>
      </c>
      <c r="B807" s="278" t="s">
        <v>277</v>
      </c>
    </row>
    <row r="808" spans="1:2" ht="12.75" customHeight="1" x14ac:dyDescent="0.3">
      <c r="B808" s="278"/>
    </row>
    <row r="809" spans="1:2" ht="12.75" customHeight="1" x14ac:dyDescent="0.3">
      <c r="B809" s="278"/>
    </row>
    <row r="810" spans="1:2" ht="12.75" customHeight="1" x14ac:dyDescent="0.3">
      <c r="B810" s="278"/>
    </row>
    <row r="811" spans="1:2" ht="12.75" customHeight="1" x14ac:dyDescent="0.3">
      <c r="B811" s="278"/>
    </row>
    <row r="812" spans="1:2" ht="12.75" customHeight="1" x14ac:dyDescent="0.3">
      <c r="A812" s="11" t="s">
        <v>278</v>
      </c>
      <c r="B812" s="278" t="s">
        <v>301</v>
      </c>
    </row>
    <row r="813" spans="1:2" ht="12.75" customHeight="1" x14ac:dyDescent="0.3">
      <c r="B813" s="278"/>
    </row>
    <row r="814" spans="1:2" ht="12.75" customHeight="1" x14ac:dyDescent="0.3">
      <c r="B814" s="278"/>
    </row>
    <row r="815" spans="1:2" ht="12.75" customHeight="1" thickBot="1" x14ac:dyDescent="0.35">
      <c r="B815" s="278"/>
    </row>
    <row r="816" spans="1:2" ht="12.75" customHeight="1" thickBot="1" x14ac:dyDescent="0.35">
      <c r="A816" s="59" t="s">
        <v>310</v>
      </c>
      <c r="B816" s="60" t="s">
        <v>254</v>
      </c>
    </row>
    <row r="817" spans="1:2" ht="12.75" customHeight="1" x14ac:dyDescent="0.3">
      <c r="A817" s="85" t="s">
        <v>311</v>
      </c>
      <c r="B817" s="86" t="s">
        <v>281</v>
      </c>
    </row>
    <row r="818" spans="1:2" ht="12.75" customHeight="1" x14ac:dyDescent="0.3">
      <c r="A818" s="11" t="s">
        <v>16</v>
      </c>
      <c r="B818" s="278" t="s">
        <v>282</v>
      </c>
    </row>
    <row r="819" spans="1:2" ht="12.75" customHeight="1" x14ac:dyDescent="0.3">
      <c r="B819" s="278"/>
    </row>
    <row r="820" spans="1:2" ht="12.75" customHeight="1" x14ac:dyDescent="0.3">
      <c r="B820" s="278"/>
    </row>
    <row r="821" spans="1:2" ht="12.75" customHeight="1" x14ac:dyDescent="0.3">
      <c r="B821" s="278"/>
    </row>
    <row r="822" spans="1:2" ht="12.75" customHeight="1" x14ac:dyDescent="0.3">
      <c r="A822" s="11" t="s">
        <v>285</v>
      </c>
      <c r="B822" s="278" t="s">
        <v>303</v>
      </c>
    </row>
    <row r="823" spans="1:2" ht="12.75" customHeight="1" x14ac:dyDescent="0.3">
      <c r="B823" s="278"/>
    </row>
    <row r="824" spans="1:2" ht="12.75" customHeight="1" x14ac:dyDescent="0.3">
      <c r="B824" s="278"/>
    </row>
    <row r="825" spans="1:2" ht="12.75" customHeight="1" x14ac:dyDescent="0.3">
      <c r="A825" s="11" t="s">
        <v>287</v>
      </c>
      <c r="B825" s="278" t="s">
        <v>288</v>
      </c>
    </row>
    <row r="826" spans="1:2" ht="12.75" customHeight="1" x14ac:dyDescent="0.3">
      <c r="B826" s="278"/>
    </row>
    <row r="827" spans="1:2" ht="12.75" customHeight="1" x14ac:dyDescent="0.3">
      <c r="B827" s="278"/>
    </row>
    <row r="828" spans="1:2" ht="12.75" customHeight="1" x14ac:dyDescent="0.3">
      <c r="B828" s="278"/>
    </row>
    <row r="829" spans="1:2" ht="12.75" customHeight="1" x14ac:dyDescent="0.3">
      <c r="A829" s="5" t="s">
        <v>311</v>
      </c>
      <c r="B829" s="6" t="s">
        <v>289</v>
      </c>
    </row>
    <row r="830" spans="1:2" ht="12.75" customHeight="1" x14ac:dyDescent="0.3">
      <c r="A830" s="5" t="s">
        <v>312</v>
      </c>
      <c r="B830" s="6" t="s">
        <v>291</v>
      </c>
    </row>
    <row r="831" spans="1:2" ht="12.75" customHeight="1" x14ac:dyDescent="0.3">
      <c r="A831" s="11" t="s">
        <v>287</v>
      </c>
      <c r="B831" s="278" t="s">
        <v>288</v>
      </c>
    </row>
    <row r="832" spans="1:2" ht="12.75" customHeight="1" x14ac:dyDescent="0.3">
      <c r="B832" s="278"/>
    </row>
    <row r="833" spans="1:2" ht="12.75" customHeight="1" x14ac:dyDescent="0.3">
      <c r="B833" s="278"/>
    </row>
    <row r="834" spans="1:2" ht="12.75" customHeight="1" thickBot="1" x14ac:dyDescent="0.35">
      <c r="B834" s="278"/>
    </row>
    <row r="835" spans="1:2" ht="12.75" customHeight="1" thickBot="1" x14ac:dyDescent="0.35">
      <c r="A835" s="59" t="s">
        <v>312</v>
      </c>
      <c r="B835" s="60" t="s">
        <v>292</v>
      </c>
    </row>
    <row r="836" spans="1:2" ht="12.75" customHeight="1" x14ac:dyDescent="0.3">
      <c r="A836" s="5" t="s">
        <v>308</v>
      </c>
      <c r="B836" s="6" t="s">
        <v>313</v>
      </c>
    </row>
    <row r="837" spans="1:2" ht="12.75" customHeight="1" x14ac:dyDescent="0.3">
      <c r="A837" s="85" t="s">
        <v>314</v>
      </c>
      <c r="B837" s="86" t="s">
        <v>315</v>
      </c>
    </row>
    <row r="838" spans="1:2" ht="12.75" customHeight="1" x14ac:dyDescent="0.3">
      <c r="A838" s="85" t="s">
        <v>316</v>
      </c>
      <c r="B838" s="86" t="s">
        <v>247</v>
      </c>
    </row>
    <row r="839" spans="1:2" ht="12.75" customHeight="1" x14ac:dyDescent="0.3">
      <c r="A839" s="11" t="s">
        <v>269</v>
      </c>
      <c r="B839" s="278" t="s">
        <v>297</v>
      </c>
    </row>
    <row r="840" spans="1:2" ht="12.75" customHeight="1" x14ac:dyDescent="0.3">
      <c r="B840" s="278"/>
    </row>
    <row r="841" spans="1:2" ht="12.75" customHeight="1" x14ac:dyDescent="0.3">
      <c r="B841" s="278"/>
    </row>
    <row r="842" spans="1:2" ht="12.75" customHeight="1" x14ac:dyDescent="0.3">
      <c r="B842" s="278"/>
    </row>
    <row r="843" spans="1:2" ht="12.75" customHeight="1" x14ac:dyDescent="0.3">
      <c r="B843" s="278"/>
    </row>
    <row r="844" spans="1:2" ht="12.75" customHeight="1" x14ac:dyDescent="0.3">
      <c r="B844" s="278"/>
    </row>
    <row r="845" spans="1:2" ht="12.75" customHeight="1" x14ac:dyDescent="0.3">
      <c r="A845" s="11" t="s">
        <v>272</v>
      </c>
      <c r="B845" s="278" t="s">
        <v>298</v>
      </c>
    </row>
    <row r="846" spans="1:2" ht="12.75" customHeight="1" x14ac:dyDescent="0.3">
      <c r="B846" s="278"/>
    </row>
    <row r="847" spans="1:2" ht="12.75" customHeight="1" x14ac:dyDescent="0.3">
      <c r="B847" s="278"/>
    </row>
    <row r="848" spans="1:2" ht="12.75" customHeight="1" x14ac:dyDescent="0.3">
      <c r="B848" s="278"/>
    </row>
    <row r="849" spans="1:2" ht="12.75" customHeight="1" x14ac:dyDescent="0.3">
      <c r="B849" s="278"/>
    </row>
    <row r="850" spans="1:2" ht="12.75" customHeight="1" x14ac:dyDescent="0.3">
      <c r="A850" s="11" t="s">
        <v>274</v>
      </c>
      <c r="B850" s="278" t="s">
        <v>317</v>
      </c>
    </row>
    <row r="851" spans="1:2" ht="12.75" customHeight="1" x14ac:dyDescent="0.3">
      <c r="B851" s="278"/>
    </row>
    <row r="852" spans="1:2" ht="12.75" customHeight="1" x14ac:dyDescent="0.3">
      <c r="B852" s="278"/>
    </row>
    <row r="853" spans="1:2" ht="12.75" customHeight="1" x14ac:dyDescent="0.3">
      <c r="B853" s="278"/>
    </row>
    <row r="854" spans="1:2" ht="12.75" customHeight="1" x14ac:dyDescent="0.3">
      <c r="A854" s="11" t="s">
        <v>299</v>
      </c>
      <c r="B854" s="278" t="s">
        <v>300</v>
      </c>
    </row>
    <row r="855" spans="1:2" ht="12.75" customHeight="1" x14ac:dyDescent="0.3">
      <c r="B855" s="278"/>
    </row>
    <row r="856" spans="1:2" ht="12.75" customHeight="1" x14ac:dyDescent="0.3">
      <c r="B856" s="278"/>
    </row>
    <row r="857" spans="1:2" ht="12.75" customHeight="1" x14ac:dyDescent="0.3">
      <c r="B857" s="278"/>
    </row>
    <row r="858" spans="1:2" ht="12.75" customHeight="1" x14ac:dyDescent="0.3">
      <c r="B858" s="278"/>
    </row>
    <row r="859" spans="1:2" ht="12.75" customHeight="1" x14ac:dyDescent="0.3">
      <c r="A859" s="11" t="s">
        <v>276</v>
      </c>
      <c r="B859" s="278" t="s">
        <v>277</v>
      </c>
    </row>
    <row r="860" spans="1:2" ht="12.75" customHeight="1" x14ac:dyDescent="0.3">
      <c r="B860" s="278"/>
    </row>
    <row r="861" spans="1:2" ht="12.75" customHeight="1" x14ac:dyDescent="0.3">
      <c r="B861" s="278"/>
    </row>
    <row r="862" spans="1:2" ht="12.75" customHeight="1" x14ac:dyDescent="0.3">
      <c r="B862" s="278"/>
    </row>
    <row r="863" spans="1:2" ht="12.75" customHeight="1" thickBot="1" x14ac:dyDescent="0.35">
      <c r="B863" s="278"/>
    </row>
    <row r="864" spans="1:2" ht="12.75" customHeight="1" thickBot="1" x14ac:dyDescent="0.35">
      <c r="A864" s="59" t="s">
        <v>316</v>
      </c>
      <c r="B864" s="60" t="s">
        <v>254</v>
      </c>
    </row>
    <row r="865" spans="1:2" ht="12.75" customHeight="1" x14ac:dyDescent="0.3">
      <c r="A865" s="85" t="s">
        <v>318</v>
      </c>
      <c r="B865" s="86" t="s">
        <v>281</v>
      </c>
    </row>
    <row r="866" spans="1:2" ht="12.75" customHeight="1" x14ac:dyDescent="0.3">
      <c r="A866" s="11" t="s">
        <v>287</v>
      </c>
      <c r="B866" s="278" t="s">
        <v>288</v>
      </c>
    </row>
    <row r="867" spans="1:2" ht="12.75" customHeight="1" x14ac:dyDescent="0.3">
      <c r="B867" s="278"/>
    </row>
    <row r="868" spans="1:2" ht="12.75" customHeight="1" x14ac:dyDescent="0.3">
      <c r="B868" s="278"/>
    </row>
    <row r="869" spans="1:2" ht="12.75" customHeight="1" x14ac:dyDescent="0.3">
      <c r="B869" s="278"/>
    </row>
    <row r="870" spans="1:2" ht="12.75" customHeight="1" x14ac:dyDescent="0.3">
      <c r="A870" s="11" t="s">
        <v>16</v>
      </c>
      <c r="B870" s="278" t="s">
        <v>282</v>
      </c>
    </row>
    <row r="871" spans="1:2" ht="12.75" customHeight="1" x14ac:dyDescent="0.3">
      <c r="B871" s="278"/>
    </row>
    <row r="872" spans="1:2" ht="12.75" customHeight="1" x14ac:dyDescent="0.3">
      <c r="B872" s="278"/>
    </row>
    <row r="873" spans="1:2" ht="12.75" customHeight="1" x14ac:dyDescent="0.3">
      <c r="B873" s="278"/>
    </row>
    <row r="874" spans="1:2" ht="12.75" customHeight="1" x14ac:dyDescent="0.3">
      <c r="A874" s="11" t="s">
        <v>283</v>
      </c>
      <c r="B874" s="278" t="s">
        <v>319</v>
      </c>
    </row>
    <row r="875" spans="1:2" ht="12.75" customHeight="1" x14ac:dyDescent="0.3">
      <c r="B875" s="278"/>
    </row>
    <row r="876" spans="1:2" ht="12.75" customHeight="1" x14ac:dyDescent="0.3">
      <c r="B876" s="278"/>
    </row>
    <row r="877" spans="1:2" ht="12.75" customHeight="1" x14ac:dyDescent="0.3">
      <c r="B877" s="278"/>
    </row>
    <row r="878" spans="1:2" ht="12.75" customHeight="1" x14ac:dyDescent="0.3">
      <c r="A878" s="11" t="s">
        <v>304</v>
      </c>
      <c r="B878" s="278" t="s">
        <v>305</v>
      </c>
    </row>
    <row r="879" spans="1:2" ht="12.75" customHeight="1" x14ac:dyDescent="0.3">
      <c r="B879" s="278"/>
    </row>
    <row r="880" spans="1:2" ht="12.75" customHeight="1" x14ac:dyDescent="0.3">
      <c r="B880" s="278"/>
    </row>
    <row r="881" spans="1:2" ht="12.75" customHeight="1" x14ac:dyDescent="0.3">
      <c r="A881" s="11" t="s">
        <v>278</v>
      </c>
      <c r="B881" s="278" t="s">
        <v>301</v>
      </c>
    </row>
    <row r="882" spans="1:2" ht="12.75" customHeight="1" x14ac:dyDescent="0.3">
      <c r="B882" s="278"/>
    </row>
    <row r="883" spans="1:2" ht="12.75" customHeight="1" x14ac:dyDescent="0.3">
      <c r="B883" s="278"/>
    </row>
    <row r="884" spans="1:2" ht="12.75" customHeight="1" x14ac:dyDescent="0.3">
      <c r="B884" s="278"/>
    </row>
    <row r="885" spans="1:2" ht="12.75" customHeight="1" x14ac:dyDescent="0.3">
      <c r="A885" s="5" t="s">
        <v>318</v>
      </c>
      <c r="B885" s="6" t="s">
        <v>289</v>
      </c>
    </row>
    <row r="886" spans="1:2" ht="12.75" customHeight="1" x14ac:dyDescent="0.3">
      <c r="A886" s="5" t="s">
        <v>320</v>
      </c>
      <c r="B886" s="6" t="s">
        <v>291</v>
      </c>
    </row>
    <row r="887" spans="1:2" ht="12.75" customHeight="1" x14ac:dyDescent="0.3">
      <c r="A887" s="11" t="s">
        <v>287</v>
      </c>
      <c r="B887" s="278" t="s">
        <v>288</v>
      </c>
    </row>
    <row r="888" spans="1:2" ht="12.75" customHeight="1" x14ac:dyDescent="0.3">
      <c r="B888" s="278"/>
    </row>
    <row r="889" spans="1:2" ht="12.75" customHeight="1" x14ac:dyDescent="0.3">
      <c r="B889" s="278"/>
    </row>
    <row r="890" spans="1:2" ht="12.75" customHeight="1" thickBot="1" x14ac:dyDescent="0.35">
      <c r="B890" s="278"/>
    </row>
    <row r="891" spans="1:2" ht="12.75" customHeight="1" thickBot="1" x14ac:dyDescent="0.35">
      <c r="A891" s="59" t="s">
        <v>320</v>
      </c>
      <c r="B891" s="60" t="s">
        <v>292</v>
      </c>
    </row>
    <row r="892" spans="1:2" ht="12.75" customHeight="1" x14ac:dyDescent="0.3">
      <c r="A892" s="5" t="s">
        <v>314</v>
      </c>
      <c r="B892" s="6" t="s">
        <v>321</v>
      </c>
    </row>
    <row r="893" spans="1:2" ht="12.75" customHeight="1" x14ac:dyDescent="0.3">
      <c r="A893" s="85" t="s">
        <v>322</v>
      </c>
      <c r="B893" s="86" t="s">
        <v>323</v>
      </c>
    </row>
    <row r="894" spans="1:2" ht="12.75" customHeight="1" x14ac:dyDescent="0.3">
      <c r="A894" s="5" t="s">
        <v>324</v>
      </c>
      <c r="B894" s="6" t="s">
        <v>247</v>
      </c>
    </row>
    <row r="895" spans="1:2" ht="12.75" customHeight="1" x14ac:dyDescent="0.3">
      <c r="A895" s="11" t="s">
        <v>269</v>
      </c>
      <c r="B895" s="278" t="s">
        <v>297</v>
      </c>
    </row>
    <row r="896" spans="1:2" ht="12.75" customHeight="1" x14ac:dyDescent="0.3">
      <c r="B896" s="278"/>
    </row>
    <row r="897" spans="1:2" ht="12.75" customHeight="1" x14ac:dyDescent="0.3">
      <c r="B897" s="278"/>
    </row>
    <row r="898" spans="1:2" ht="12.75" customHeight="1" x14ac:dyDescent="0.3">
      <c r="B898" s="278"/>
    </row>
    <row r="899" spans="1:2" ht="12.75" customHeight="1" x14ac:dyDescent="0.3">
      <c r="B899" s="278"/>
    </row>
    <row r="900" spans="1:2" ht="12.75" customHeight="1" x14ac:dyDescent="0.3">
      <c r="B900" s="278"/>
    </row>
    <row r="901" spans="1:2" ht="12.75" customHeight="1" x14ac:dyDescent="0.3">
      <c r="A901" s="11" t="s">
        <v>271</v>
      </c>
      <c r="B901" s="278" t="s">
        <v>325</v>
      </c>
    </row>
    <row r="902" spans="1:2" ht="12.75" customHeight="1" x14ac:dyDescent="0.3">
      <c r="B902" s="278"/>
    </row>
    <row r="903" spans="1:2" ht="12.75" customHeight="1" x14ac:dyDescent="0.3">
      <c r="B903" s="278"/>
    </row>
    <row r="904" spans="1:2" ht="12.75" customHeight="1" x14ac:dyDescent="0.3">
      <c r="B904" s="278"/>
    </row>
    <row r="905" spans="1:2" ht="12.75" customHeight="1" x14ac:dyDescent="0.3">
      <c r="B905" s="278"/>
    </row>
    <row r="906" spans="1:2" ht="12.75" customHeight="1" x14ac:dyDescent="0.3">
      <c r="B906" s="278"/>
    </row>
    <row r="907" spans="1:2" ht="12.75" customHeight="1" x14ac:dyDescent="0.3">
      <c r="A907" s="11" t="s">
        <v>276</v>
      </c>
      <c r="B907" s="278" t="s">
        <v>277</v>
      </c>
    </row>
    <row r="908" spans="1:2" ht="12.75" customHeight="1" x14ac:dyDescent="0.3">
      <c r="B908" s="278"/>
    </row>
    <row r="909" spans="1:2" ht="12.75" customHeight="1" x14ac:dyDescent="0.3">
      <c r="B909" s="278"/>
    </row>
    <row r="910" spans="1:2" ht="12.75" customHeight="1" x14ac:dyDescent="0.3">
      <c r="B910" s="278"/>
    </row>
    <row r="911" spans="1:2" ht="12.75" customHeight="1" x14ac:dyDescent="0.3">
      <c r="B911" s="278"/>
    </row>
    <row r="912" spans="1:2" ht="12.75" customHeight="1" x14ac:dyDescent="0.3">
      <c r="A912" s="11" t="s">
        <v>326</v>
      </c>
      <c r="B912" s="278" t="s">
        <v>327</v>
      </c>
    </row>
    <row r="913" spans="1:2" ht="12.75" customHeight="1" x14ac:dyDescent="0.3">
      <c r="B913" s="278"/>
    </row>
    <row r="914" spans="1:2" ht="12.75" customHeight="1" x14ac:dyDescent="0.3">
      <c r="B914" s="278"/>
    </row>
    <row r="915" spans="1:2" ht="12.75" customHeight="1" x14ac:dyDescent="0.3">
      <c r="B915" s="278"/>
    </row>
    <row r="916" spans="1:2" ht="12.75" customHeight="1" x14ac:dyDescent="0.3">
      <c r="A916" s="5" t="s">
        <v>324</v>
      </c>
      <c r="B916" s="6" t="s">
        <v>254</v>
      </c>
    </row>
    <row r="917" spans="1:2" ht="12.75" customHeight="1" x14ac:dyDescent="0.3">
      <c r="A917" s="85" t="s">
        <v>328</v>
      </c>
      <c r="B917" s="86" t="s">
        <v>281</v>
      </c>
    </row>
    <row r="918" spans="1:2" ht="12.75" customHeight="1" x14ac:dyDescent="0.3">
      <c r="A918" s="11" t="s">
        <v>287</v>
      </c>
      <c r="B918" s="278" t="s">
        <v>288</v>
      </c>
    </row>
    <row r="919" spans="1:2" ht="12.75" customHeight="1" x14ac:dyDescent="0.3">
      <c r="B919" s="278"/>
    </row>
    <row r="920" spans="1:2" ht="12.75" customHeight="1" x14ac:dyDescent="0.3">
      <c r="B920" s="278"/>
    </row>
    <row r="921" spans="1:2" ht="12.75" customHeight="1" x14ac:dyDescent="0.3">
      <c r="B921" s="278"/>
    </row>
    <row r="922" spans="1:2" ht="12.75" customHeight="1" x14ac:dyDescent="0.3">
      <c r="A922" s="11" t="s">
        <v>16</v>
      </c>
      <c r="B922" s="278" t="s">
        <v>282</v>
      </c>
    </row>
    <row r="923" spans="1:2" ht="12.75" customHeight="1" x14ac:dyDescent="0.3">
      <c r="B923" s="278"/>
    </row>
    <row r="924" spans="1:2" ht="12.75" customHeight="1" x14ac:dyDescent="0.3">
      <c r="B924" s="278"/>
    </row>
    <row r="925" spans="1:2" ht="12.75" customHeight="1" x14ac:dyDescent="0.3">
      <c r="B925" s="278"/>
    </row>
    <row r="926" spans="1:2" ht="12.75" customHeight="1" x14ac:dyDescent="0.3">
      <c r="A926" s="11" t="s">
        <v>283</v>
      </c>
      <c r="B926" s="278" t="s">
        <v>319</v>
      </c>
    </row>
    <row r="927" spans="1:2" ht="12.75" customHeight="1" x14ac:dyDescent="0.3">
      <c r="B927" s="278"/>
    </row>
    <row r="928" spans="1:2" ht="12.75" customHeight="1" x14ac:dyDescent="0.3">
      <c r="B928" s="278"/>
    </row>
    <row r="929" spans="1:2" ht="12.75" customHeight="1" x14ac:dyDescent="0.3">
      <c r="B929" s="278"/>
    </row>
    <row r="930" spans="1:2" ht="12.75" customHeight="1" x14ac:dyDescent="0.3">
      <c r="A930" s="11" t="s">
        <v>329</v>
      </c>
      <c r="B930" s="278" t="s">
        <v>330</v>
      </c>
    </row>
    <row r="931" spans="1:2" ht="12.75" customHeight="1" x14ac:dyDescent="0.3">
      <c r="B931" s="278"/>
    </row>
    <row r="932" spans="1:2" ht="12.75" customHeight="1" x14ac:dyDescent="0.3">
      <c r="B932" s="278"/>
    </row>
    <row r="933" spans="1:2" ht="12.75" customHeight="1" x14ac:dyDescent="0.3">
      <c r="B933" s="278"/>
    </row>
    <row r="934" spans="1:2" ht="12.75" customHeight="1" thickBot="1" x14ac:dyDescent="0.35">
      <c r="B934" s="278"/>
    </row>
    <row r="935" spans="1:2" ht="12.75" customHeight="1" thickBot="1" x14ac:dyDescent="0.35">
      <c r="A935" s="59" t="s">
        <v>328</v>
      </c>
      <c r="B935" s="60" t="s">
        <v>289</v>
      </c>
    </row>
    <row r="936" spans="1:2" ht="12.75" customHeight="1" x14ac:dyDescent="0.3">
      <c r="A936" s="85" t="s">
        <v>331</v>
      </c>
      <c r="B936" s="86" t="s">
        <v>291</v>
      </c>
    </row>
    <row r="937" spans="1:2" ht="12.75" customHeight="1" x14ac:dyDescent="0.3">
      <c r="A937" s="11" t="s">
        <v>287</v>
      </c>
      <c r="B937" s="278" t="s">
        <v>288</v>
      </c>
    </row>
    <row r="938" spans="1:2" ht="12.75" customHeight="1" x14ac:dyDescent="0.3">
      <c r="B938" s="278"/>
    </row>
    <row r="939" spans="1:2" ht="12.75" customHeight="1" x14ac:dyDescent="0.3">
      <c r="B939" s="278"/>
    </row>
    <row r="940" spans="1:2" ht="12.75" customHeight="1" thickBot="1" x14ac:dyDescent="0.35">
      <c r="B940" s="278"/>
    </row>
    <row r="941" spans="1:2" ht="12.75" customHeight="1" thickBot="1" x14ac:dyDescent="0.35">
      <c r="A941" s="59" t="s">
        <v>331</v>
      </c>
      <c r="B941" s="60" t="s">
        <v>292</v>
      </c>
    </row>
    <row r="942" spans="1:2" ht="12.75" customHeight="1" x14ac:dyDescent="0.3">
      <c r="A942" s="5" t="s">
        <v>322</v>
      </c>
      <c r="B942" s="6" t="s">
        <v>332</v>
      </c>
    </row>
    <row r="943" spans="1:2" ht="12.75" customHeight="1" x14ac:dyDescent="0.3">
      <c r="A943" s="5" t="s">
        <v>242</v>
      </c>
      <c r="B943" s="6" t="s">
        <v>333</v>
      </c>
    </row>
    <row r="944" spans="1:2" ht="12.75" customHeight="1" x14ac:dyDescent="0.3">
      <c r="A944" s="85" t="s">
        <v>334</v>
      </c>
      <c r="B944" s="86" t="s">
        <v>335</v>
      </c>
    </row>
    <row r="945" spans="1:2" ht="12.75" customHeight="1" x14ac:dyDescent="0.3">
      <c r="A945" s="85" t="s">
        <v>336</v>
      </c>
      <c r="B945" s="86" t="s">
        <v>337</v>
      </c>
    </row>
    <row r="946" spans="1:2" ht="12.75" customHeight="1" x14ac:dyDescent="0.3">
      <c r="A946" s="85" t="s">
        <v>338</v>
      </c>
      <c r="B946" s="86" t="s">
        <v>339</v>
      </c>
    </row>
    <row r="947" spans="1:2" ht="12.75" customHeight="1" x14ac:dyDescent="0.3">
      <c r="A947" s="85" t="s">
        <v>340</v>
      </c>
      <c r="B947" s="86" t="s">
        <v>341</v>
      </c>
    </row>
    <row r="948" spans="1:2" ht="12.75" customHeight="1" x14ac:dyDescent="0.3">
      <c r="A948" s="11" t="s">
        <v>342</v>
      </c>
      <c r="B948" s="278" t="s">
        <v>343</v>
      </c>
    </row>
    <row r="949" spans="1:2" ht="12.75" customHeight="1" x14ac:dyDescent="0.3">
      <c r="B949" s="278"/>
    </row>
    <row r="950" spans="1:2" ht="12.75" customHeight="1" x14ac:dyDescent="0.3">
      <c r="A950" s="11" t="s">
        <v>344</v>
      </c>
      <c r="B950" s="278" t="s">
        <v>345</v>
      </c>
    </row>
    <row r="951" spans="1:2" ht="12.75" customHeight="1" x14ac:dyDescent="0.3">
      <c r="B951" s="278"/>
    </row>
    <row r="952" spans="1:2" ht="12.75" customHeight="1" x14ac:dyDescent="0.3">
      <c r="B952" s="278"/>
    </row>
    <row r="953" spans="1:2" ht="12.75" customHeight="1" x14ac:dyDescent="0.3">
      <c r="B953" s="278"/>
    </row>
    <row r="954" spans="1:2" ht="12.75" customHeight="1" x14ac:dyDescent="0.3">
      <c r="A954" s="11" t="s">
        <v>346</v>
      </c>
      <c r="B954" s="278" t="s">
        <v>347</v>
      </c>
    </row>
    <row r="955" spans="1:2" ht="12.75" customHeight="1" x14ac:dyDescent="0.3">
      <c r="B955" s="278"/>
    </row>
    <row r="956" spans="1:2" ht="12.75" customHeight="1" x14ac:dyDescent="0.3">
      <c r="B956" s="278"/>
    </row>
    <row r="957" spans="1:2" ht="12.75" customHeight="1" x14ac:dyDescent="0.3">
      <c r="A957" s="11" t="s">
        <v>348</v>
      </c>
      <c r="B957" s="278" t="s">
        <v>349</v>
      </c>
    </row>
    <row r="958" spans="1:2" ht="12.75" customHeight="1" x14ac:dyDescent="0.3">
      <c r="B958" s="278"/>
    </row>
    <row r="959" spans="1:2" ht="12.75" customHeight="1" x14ac:dyDescent="0.3">
      <c r="B959" s="278"/>
    </row>
    <row r="960" spans="1:2" ht="12.75" customHeight="1" x14ac:dyDescent="0.3">
      <c r="A960" s="11" t="s">
        <v>350</v>
      </c>
      <c r="B960" s="278" t="s">
        <v>351</v>
      </c>
    </row>
    <row r="961" spans="1:2" ht="12.75" customHeight="1" x14ac:dyDescent="0.3">
      <c r="B961" s="278"/>
    </row>
    <row r="962" spans="1:2" ht="12.75" customHeight="1" x14ac:dyDescent="0.3">
      <c r="B962" s="278"/>
    </row>
    <row r="963" spans="1:2" ht="12.75" customHeight="1" x14ac:dyDescent="0.3">
      <c r="A963" s="11" t="s">
        <v>352</v>
      </c>
      <c r="B963" s="278" t="s">
        <v>353</v>
      </c>
    </row>
    <row r="964" spans="1:2" ht="12.75" customHeight="1" x14ac:dyDescent="0.3">
      <c r="B964" s="278"/>
    </row>
    <row r="965" spans="1:2" ht="12.75" customHeight="1" thickBot="1" x14ac:dyDescent="0.35">
      <c r="B965" s="278"/>
    </row>
    <row r="966" spans="1:2" ht="12.75" customHeight="1" thickBot="1" x14ac:dyDescent="0.35">
      <c r="A966" s="59" t="s">
        <v>340</v>
      </c>
      <c r="B966" s="60" t="s">
        <v>354</v>
      </c>
    </row>
    <row r="967" spans="1:2" ht="12.75" customHeight="1" x14ac:dyDescent="0.3">
      <c r="A967" s="85" t="s">
        <v>355</v>
      </c>
      <c r="B967" s="86" t="s">
        <v>356</v>
      </c>
    </row>
    <row r="968" spans="1:2" ht="12.75" customHeight="1" x14ac:dyDescent="0.3">
      <c r="A968" s="11" t="s">
        <v>357</v>
      </c>
      <c r="B968" s="278" t="s">
        <v>358</v>
      </c>
    </row>
    <row r="969" spans="1:2" ht="12.75" customHeight="1" x14ac:dyDescent="0.3">
      <c r="B969" s="278"/>
    </row>
    <row r="970" spans="1:2" ht="12.75" customHeight="1" x14ac:dyDescent="0.3">
      <c r="B970" s="278"/>
    </row>
    <row r="971" spans="1:2" ht="12.75" customHeight="1" x14ac:dyDescent="0.3">
      <c r="A971" s="11" t="s">
        <v>359</v>
      </c>
      <c r="B971" s="278" t="s">
        <v>360</v>
      </c>
    </row>
    <row r="972" spans="1:2" ht="12.75" customHeight="1" x14ac:dyDescent="0.3">
      <c r="B972" s="278"/>
    </row>
    <row r="973" spans="1:2" ht="12.75" customHeight="1" thickBot="1" x14ac:dyDescent="0.35">
      <c r="B973" s="278"/>
    </row>
    <row r="974" spans="1:2" ht="12.75" customHeight="1" thickBot="1" x14ac:dyDescent="0.35">
      <c r="A974" s="59" t="s">
        <v>355</v>
      </c>
      <c r="B974" s="60" t="s">
        <v>361</v>
      </c>
    </row>
    <row r="975" spans="1:2" ht="12.75" customHeight="1" x14ac:dyDescent="0.3">
      <c r="A975" s="85" t="s">
        <v>362</v>
      </c>
      <c r="B975" s="86" t="s">
        <v>363</v>
      </c>
    </row>
    <row r="976" spans="1:2" ht="12.75" customHeight="1" x14ac:dyDescent="0.3">
      <c r="A976" s="11" t="s">
        <v>357</v>
      </c>
      <c r="B976" s="278" t="s">
        <v>358</v>
      </c>
    </row>
    <row r="977" spans="1:2" ht="12.75" customHeight="1" x14ac:dyDescent="0.3">
      <c r="B977" s="278"/>
    </row>
    <row r="978" spans="1:2" ht="12.75" customHeight="1" x14ac:dyDescent="0.3">
      <c r="B978" s="278"/>
    </row>
    <row r="979" spans="1:2" ht="12.75" customHeight="1" x14ac:dyDescent="0.3">
      <c r="A979" s="11" t="s">
        <v>359</v>
      </c>
      <c r="B979" s="278" t="s">
        <v>360</v>
      </c>
    </row>
    <row r="980" spans="1:2" ht="12.75" customHeight="1" x14ac:dyDescent="0.3">
      <c r="B980" s="278"/>
    </row>
    <row r="981" spans="1:2" ht="12.75" customHeight="1" thickBot="1" x14ac:dyDescent="0.35">
      <c r="B981" s="278"/>
    </row>
    <row r="982" spans="1:2" ht="12.75" customHeight="1" thickBot="1" x14ac:dyDescent="0.35">
      <c r="A982" s="59" t="s">
        <v>362</v>
      </c>
      <c r="B982" s="60" t="s">
        <v>364</v>
      </c>
    </row>
    <row r="983" spans="1:2" ht="12.75" customHeight="1" x14ac:dyDescent="0.3">
      <c r="A983" s="85" t="s">
        <v>365</v>
      </c>
      <c r="B983" s="86" t="s">
        <v>366</v>
      </c>
    </row>
    <row r="984" spans="1:2" ht="12.75" customHeight="1" x14ac:dyDescent="0.3">
      <c r="A984" s="11" t="s">
        <v>367</v>
      </c>
      <c r="B984" s="278" t="s">
        <v>368</v>
      </c>
    </row>
    <row r="985" spans="1:2" ht="12.75" customHeight="1" x14ac:dyDescent="0.3">
      <c r="B985" s="278"/>
    </row>
    <row r="986" spans="1:2" ht="12.75" customHeight="1" x14ac:dyDescent="0.3">
      <c r="B986" s="278"/>
    </row>
    <row r="987" spans="1:2" ht="12.75" customHeight="1" x14ac:dyDescent="0.3">
      <c r="B987" s="278"/>
    </row>
    <row r="988" spans="1:2" ht="12.75" customHeight="1" x14ac:dyDescent="0.3">
      <c r="A988" s="11" t="s">
        <v>369</v>
      </c>
      <c r="B988" s="278" t="s">
        <v>370</v>
      </c>
    </row>
    <row r="989" spans="1:2" ht="12.75" customHeight="1" x14ac:dyDescent="0.3">
      <c r="B989" s="278"/>
    </row>
    <row r="990" spans="1:2" ht="12.75" customHeight="1" x14ac:dyDescent="0.3">
      <c r="B990" s="278"/>
    </row>
    <row r="991" spans="1:2" ht="12.75" customHeight="1" x14ac:dyDescent="0.3">
      <c r="A991" s="11" t="s">
        <v>371</v>
      </c>
      <c r="B991" s="278" t="s">
        <v>372</v>
      </c>
    </row>
    <row r="992" spans="1:2" ht="12.75" customHeight="1" x14ac:dyDescent="0.3">
      <c r="B992" s="278"/>
    </row>
    <row r="993" spans="1:2" ht="12.75" customHeight="1" x14ac:dyDescent="0.3">
      <c r="B993" s="278"/>
    </row>
    <row r="994" spans="1:2" ht="12.75" customHeight="1" x14ac:dyDescent="0.3">
      <c r="A994" s="11" t="s">
        <v>373</v>
      </c>
      <c r="B994" s="278" t="s">
        <v>374</v>
      </c>
    </row>
    <row r="995" spans="1:2" ht="12.75" customHeight="1" x14ac:dyDescent="0.3">
      <c r="B995" s="278"/>
    </row>
    <row r="996" spans="1:2" ht="12.75" customHeight="1" thickBot="1" x14ac:dyDescent="0.35">
      <c r="B996" s="278"/>
    </row>
    <row r="997" spans="1:2" ht="12.75" customHeight="1" thickBot="1" x14ac:dyDescent="0.35">
      <c r="A997" s="59" t="s">
        <v>365</v>
      </c>
      <c r="B997" s="60" t="s">
        <v>375</v>
      </c>
    </row>
    <row r="998" spans="1:2" ht="12.75" customHeight="1" x14ac:dyDescent="0.3">
      <c r="A998" s="85" t="s">
        <v>376</v>
      </c>
      <c r="B998" s="86" t="s">
        <v>377</v>
      </c>
    </row>
    <row r="999" spans="1:2" ht="12.75" customHeight="1" x14ac:dyDescent="0.3">
      <c r="A999" s="11" t="s">
        <v>367</v>
      </c>
      <c r="B999" s="278" t="s">
        <v>368</v>
      </c>
    </row>
    <row r="1000" spans="1:2" ht="12.75" customHeight="1" x14ac:dyDescent="0.3">
      <c r="B1000" s="278"/>
    </row>
    <row r="1001" spans="1:2" ht="12.75" customHeight="1" x14ac:dyDescent="0.3">
      <c r="B1001" s="278"/>
    </row>
    <row r="1002" spans="1:2" ht="12.75" customHeight="1" x14ac:dyDescent="0.3">
      <c r="B1002" s="278"/>
    </row>
    <row r="1003" spans="1:2" ht="12.75" customHeight="1" x14ac:dyDescent="0.3">
      <c r="A1003" s="11" t="s">
        <v>369</v>
      </c>
      <c r="B1003" s="278" t="s">
        <v>370</v>
      </c>
    </row>
    <row r="1004" spans="1:2" ht="12.75" customHeight="1" x14ac:dyDescent="0.3">
      <c r="B1004" s="278"/>
    </row>
    <row r="1005" spans="1:2" ht="12.75" customHeight="1" x14ac:dyDescent="0.3">
      <c r="B1005" s="278"/>
    </row>
    <row r="1006" spans="1:2" ht="12.75" customHeight="1" x14ac:dyDescent="0.3">
      <c r="A1006" s="11" t="s">
        <v>371</v>
      </c>
      <c r="B1006" s="278" t="s">
        <v>372</v>
      </c>
    </row>
    <row r="1007" spans="1:2" ht="12.75" customHeight="1" x14ac:dyDescent="0.3">
      <c r="B1007" s="278"/>
    </row>
    <row r="1008" spans="1:2" ht="12.75" customHeight="1" x14ac:dyDescent="0.3">
      <c r="B1008" s="278"/>
    </row>
    <row r="1009" spans="1:2" ht="12.75" customHeight="1" x14ac:dyDescent="0.3">
      <c r="A1009" s="11" t="s">
        <v>373</v>
      </c>
      <c r="B1009" s="278" t="s">
        <v>374</v>
      </c>
    </row>
    <row r="1010" spans="1:2" ht="12.75" customHeight="1" x14ac:dyDescent="0.3">
      <c r="B1010" s="278"/>
    </row>
    <row r="1011" spans="1:2" ht="12.75" customHeight="1" thickBot="1" x14ac:dyDescent="0.35">
      <c r="B1011" s="278"/>
    </row>
    <row r="1012" spans="1:2" ht="12.75" customHeight="1" thickBot="1" x14ac:dyDescent="0.35">
      <c r="A1012" s="59" t="s">
        <v>376</v>
      </c>
      <c r="B1012" s="60" t="s">
        <v>378</v>
      </c>
    </row>
    <row r="1013" spans="1:2" ht="12.75" customHeight="1" x14ac:dyDescent="0.3">
      <c r="A1013" s="85" t="s">
        <v>379</v>
      </c>
      <c r="B1013" s="86" t="s">
        <v>380</v>
      </c>
    </row>
    <row r="1014" spans="1:2" ht="12.75" customHeight="1" x14ac:dyDescent="0.3">
      <c r="A1014" s="11" t="s">
        <v>367</v>
      </c>
      <c r="B1014" s="278" t="s">
        <v>368</v>
      </c>
    </row>
    <row r="1015" spans="1:2" ht="12.75" customHeight="1" x14ac:dyDescent="0.3">
      <c r="B1015" s="278"/>
    </row>
    <row r="1016" spans="1:2" ht="12.75" customHeight="1" x14ac:dyDescent="0.3">
      <c r="B1016" s="278"/>
    </row>
    <row r="1017" spans="1:2" ht="12.75" customHeight="1" x14ac:dyDescent="0.3">
      <c r="B1017" s="278"/>
    </row>
    <row r="1018" spans="1:2" ht="12.75" customHeight="1" x14ac:dyDescent="0.3">
      <c r="A1018" s="11" t="s">
        <v>369</v>
      </c>
      <c r="B1018" s="278" t="s">
        <v>370</v>
      </c>
    </row>
    <row r="1019" spans="1:2" ht="12.75" customHeight="1" x14ac:dyDescent="0.3">
      <c r="B1019" s="278"/>
    </row>
    <row r="1020" spans="1:2" ht="12.75" customHeight="1" x14ac:dyDescent="0.3">
      <c r="B1020" s="278"/>
    </row>
    <row r="1021" spans="1:2" ht="12.75" customHeight="1" x14ac:dyDescent="0.3">
      <c r="A1021" s="11" t="s">
        <v>371</v>
      </c>
      <c r="B1021" s="278" t="s">
        <v>372</v>
      </c>
    </row>
    <row r="1022" spans="1:2" ht="12.75" customHeight="1" x14ac:dyDescent="0.3">
      <c r="B1022" s="278"/>
    </row>
    <row r="1023" spans="1:2" ht="12.75" customHeight="1" x14ac:dyDescent="0.3">
      <c r="B1023" s="278"/>
    </row>
    <row r="1024" spans="1:2" ht="12.75" customHeight="1" x14ac:dyDescent="0.3">
      <c r="A1024" s="11" t="s">
        <v>381</v>
      </c>
      <c r="B1024" s="278" t="s">
        <v>382</v>
      </c>
    </row>
    <row r="1025" spans="1:2" ht="12.75" customHeight="1" x14ac:dyDescent="0.3">
      <c r="B1025" s="278"/>
    </row>
    <row r="1026" spans="1:2" ht="12.75" customHeight="1" thickBot="1" x14ac:dyDescent="0.35">
      <c r="B1026" s="278"/>
    </row>
    <row r="1027" spans="1:2" ht="12.75" customHeight="1" thickBot="1" x14ac:dyDescent="0.35">
      <c r="A1027" s="59" t="s">
        <v>379</v>
      </c>
      <c r="B1027" s="60" t="s">
        <v>383</v>
      </c>
    </row>
    <row r="1028" spans="1:2" ht="12.75" customHeight="1" x14ac:dyDescent="0.3">
      <c r="A1028" s="85" t="s">
        <v>384</v>
      </c>
      <c r="B1028" s="86" t="s">
        <v>385</v>
      </c>
    </row>
    <row r="1029" spans="1:2" ht="12.75" customHeight="1" x14ac:dyDescent="0.3">
      <c r="A1029" s="11" t="s">
        <v>367</v>
      </c>
      <c r="B1029" s="278" t="s">
        <v>368</v>
      </c>
    </row>
    <row r="1030" spans="1:2" ht="12.75" customHeight="1" x14ac:dyDescent="0.3">
      <c r="B1030" s="278"/>
    </row>
    <row r="1031" spans="1:2" ht="12.75" customHeight="1" x14ac:dyDescent="0.3">
      <c r="B1031" s="278"/>
    </row>
    <row r="1032" spans="1:2" ht="12.75" customHeight="1" x14ac:dyDescent="0.3">
      <c r="B1032" s="278"/>
    </row>
    <row r="1033" spans="1:2" ht="12.75" customHeight="1" x14ac:dyDescent="0.3">
      <c r="A1033" s="11" t="s">
        <v>381</v>
      </c>
      <c r="B1033" s="278" t="s">
        <v>382</v>
      </c>
    </row>
    <row r="1034" spans="1:2" ht="12.75" customHeight="1" x14ac:dyDescent="0.3">
      <c r="B1034" s="278"/>
    </row>
    <row r="1035" spans="1:2" ht="12.75" customHeight="1" x14ac:dyDescent="0.3">
      <c r="B1035" s="278"/>
    </row>
    <row r="1036" spans="1:2" ht="12.75" customHeight="1" x14ac:dyDescent="0.3">
      <c r="A1036" s="11" t="s">
        <v>371</v>
      </c>
      <c r="B1036" s="278" t="s">
        <v>372</v>
      </c>
    </row>
    <row r="1037" spans="1:2" ht="12.75" customHeight="1" x14ac:dyDescent="0.3">
      <c r="B1037" s="278"/>
    </row>
    <row r="1038" spans="1:2" ht="12.75" customHeight="1" x14ac:dyDescent="0.3">
      <c r="B1038" s="278"/>
    </row>
    <row r="1039" spans="1:2" ht="12.75" customHeight="1" x14ac:dyDescent="0.3">
      <c r="A1039" s="11" t="s">
        <v>369</v>
      </c>
      <c r="B1039" s="278" t="s">
        <v>370</v>
      </c>
    </row>
    <row r="1040" spans="1:2" ht="12.75" customHeight="1" x14ac:dyDescent="0.3">
      <c r="B1040" s="278"/>
    </row>
    <row r="1041" spans="1:2" ht="12.75" customHeight="1" thickBot="1" x14ac:dyDescent="0.35">
      <c r="B1041" s="278"/>
    </row>
    <row r="1042" spans="1:2" ht="12.75" customHeight="1" thickBot="1" x14ac:dyDescent="0.35">
      <c r="A1042" s="59" t="s">
        <v>384</v>
      </c>
      <c r="B1042" s="60" t="s">
        <v>386</v>
      </c>
    </row>
    <row r="1043" spans="1:2" ht="12.75" customHeight="1" x14ac:dyDescent="0.3">
      <c r="A1043" s="85" t="s">
        <v>387</v>
      </c>
      <c r="B1043" s="86" t="s">
        <v>388</v>
      </c>
    </row>
    <row r="1044" spans="1:2" ht="12.75" customHeight="1" x14ac:dyDescent="0.3">
      <c r="A1044" s="11" t="s">
        <v>367</v>
      </c>
      <c r="B1044" s="278" t="s">
        <v>368</v>
      </c>
    </row>
    <row r="1045" spans="1:2" ht="12.75" customHeight="1" x14ac:dyDescent="0.3">
      <c r="B1045" s="278"/>
    </row>
    <row r="1046" spans="1:2" ht="12.75" customHeight="1" x14ac:dyDescent="0.3">
      <c r="B1046" s="278"/>
    </row>
    <row r="1047" spans="1:2" ht="12.75" customHeight="1" x14ac:dyDescent="0.3">
      <c r="B1047" s="278"/>
    </row>
    <row r="1048" spans="1:2" ht="12.75" customHeight="1" x14ac:dyDescent="0.3">
      <c r="A1048" s="11" t="s">
        <v>381</v>
      </c>
      <c r="B1048" s="278" t="s">
        <v>382</v>
      </c>
    </row>
    <row r="1049" spans="1:2" ht="12.75" customHeight="1" x14ac:dyDescent="0.3">
      <c r="B1049" s="278"/>
    </row>
    <row r="1050" spans="1:2" ht="12.75" customHeight="1" x14ac:dyDescent="0.3">
      <c r="B1050" s="278"/>
    </row>
    <row r="1051" spans="1:2" ht="12.75" customHeight="1" x14ac:dyDescent="0.3">
      <c r="A1051" s="11" t="s">
        <v>371</v>
      </c>
      <c r="B1051" s="278" t="s">
        <v>372</v>
      </c>
    </row>
    <row r="1052" spans="1:2" ht="12.75" customHeight="1" x14ac:dyDescent="0.3">
      <c r="B1052" s="278"/>
    </row>
    <row r="1053" spans="1:2" ht="12.75" customHeight="1" x14ac:dyDescent="0.3">
      <c r="B1053" s="278"/>
    </row>
    <row r="1054" spans="1:2" ht="12.75" customHeight="1" x14ac:dyDescent="0.3">
      <c r="A1054" s="11" t="s">
        <v>369</v>
      </c>
      <c r="B1054" s="278" t="s">
        <v>370</v>
      </c>
    </row>
    <row r="1055" spans="1:2" ht="12.75" customHeight="1" x14ac:dyDescent="0.3">
      <c r="B1055" s="278"/>
    </row>
    <row r="1056" spans="1:2" ht="12.75" customHeight="1" thickBot="1" x14ac:dyDescent="0.35">
      <c r="B1056" s="278"/>
    </row>
    <row r="1057" spans="1:2" ht="12.75" customHeight="1" thickBot="1" x14ac:dyDescent="0.35">
      <c r="A1057" s="59" t="s">
        <v>387</v>
      </c>
      <c r="B1057" s="60" t="s">
        <v>389</v>
      </c>
    </row>
    <row r="1058" spans="1:2" ht="12.75" customHeight="1" x14ac:dyDescent="0.3">
      <c r="A1058" s="85" t="s">
        <v>390</v>
      </c>
      <c r="B1058" s="86" t="s">
        <v>391</v>
      </c>
    </row>
    <row r="1059" spans="1:2" ht="12.75" customHeight="1" x14ac:dyDescent="0.3">
      <c r="A1059" s="11" t="s">
        <v>367</v>
      </c>
      <c r="B1059" s="278" t="s">
        <v>368</v>
      </c>
    </row>
    <row r="1060" spans="1:2" ht="12.75" customHeight="1" x14ac:dyDescent="0.3">
      <c r="B1060" s="278"/>
    </row>
    <row r="1061" spans="1:2" ht="12.75" customHeight="1" x14ac:dyDescent="0.3">
      <c r="B1061" s="278"/>
    </row>
    <row r="1062" spans="1:2" ht="12.75" customHeight="1" x14ac:dyDescent="0.3">
      <c r="B1062" s="278"/>
    </row>
    <row r="1063" spans="1:2" ht="12.75" customHeight="1" x14ac:dyDescent="0.3">
      <c r="A1063" s="11" t="s">
        <v>369</v>
      </c>
      <c r="B1063" s="278" t="s">
        <v>370</v>
      </c>
    </row>
    <row r="1064" spans="1:2" ht="12.75" customHeight="1" x14ac:dyDescent="0.3">
      <c r="B1064" s="278"/>
    </row>
    <row r="1065" spans="1:2" ht="12.75" customHeight="1" x14ac:dyDescent="0.3">
      <c r="B1065" s="278"/>
    </row>
    <row r="1066" spans="1:2" ht="12.75" customHeight="1" x14ac:dyDescent="0.3">
      <c r="A1066" s="11" t="s">
        <v>371</v>
      </c>
      <c r="B1066" s="278" t="s">
        <v>372</v>
      </c>
    </row>
    <row r="1067" spans="1:2" ht="12.75" customHeight="1" x14ac:dyDescent="0.3">
      <c r="B1067" s="278"/>
    </row>
    <row r="1068" spans="1:2" ht="12.75" customHeight="1" x14ac:dyDescent="0.3">
      <c r="B1068" s="278"/>
    </row>
    <row r="1069" spans="1:2" ht="12.75" customHeight="1" x14ac:dyDescent="0.3">
      <c r="A1069" s="11" t="s">
        <v>373</v>
      </c>
      <c r="B1069" s="278" t="s">
        <v>374</v>
      </c>
    </row>
    <row r="1070" spans="1:2" ht="12.75" customHeight="1" x14ac:dyDescent="0.3">
      <c r="B1070" s="278"/>
    </row>
    <row r="1071" spans="1:2" ht="12.75" customHeight="1" thickBot="1" x14ac:dyDescent="0.35">
      <c r="B1071" s="278"/>
    </row>
    <row r="1072" spans="1:2" ht="12.75" customHeight="1" thickBot="1" x14ac:dyDescent="0.35">
      <c r="A1072" s="59" t="s">
        <v>390</v>
      </c>
      <c r="B1072" s="60" t="s">
        <v>392</v>
      </c>
    </row>
    <row r="1073" spans="1:2" ht="12.75" customHeight="1" x14ac:dyDescent="0.3">
      <c r="A1073" s="85" t="s">
        <v>393</v>
      </c>
      <c r="B1073" s="86" t="s">
        <v>394</v>
      </c>
    </row>
    <row r="1074" spans="1:2" ht="12.75" customHeight="1" x14ac:dyDescent="0.3">
      <c r="A1074" s="11" t="s">
        <v>367</v>
      </c>
      <c r="B1074" s="278" t="s">
        <v>368</v>
      </c>
    </row>
    <row r="1075" spans="1:2" ht="12.75" customHeight="1" x14ac:dyDescent="0.3">
      <c r="B1075" s="278"/>
    </row>
    <row r="1076" spans="1:2" ht="12.75" customHeight="1" x14ac:dyDescent="0.3">
      <c r="B1076" s="278"/>
    </row>
    <row r="1077" spans="1:2" ht="12.75" customHeight="1" x14ac:dyDescent="0.3">
      <c r="B1077" s="278"/>
    </row>
    <row r="1078" spans="1:2" ht="12.75" customHeight="1" x14ac:dyDescent="0.3">
      <c r="A1078" s="11" t="s">
        <v>369</v>
      </c>
      <c r="B1078" s="278" t="s">
        <v>370</v>
      </c>
    </row>
    <row r="1079" spans="1:2" ht="12.75" customHeight="1" x14ac:dyDescent="0.3">
      <c r="B1079" s="278"/>
    </row>
    <row r="1080" spans="1:2" ht="12.75" customHeight="1" x14ac:dyDescent="0.3">
      <c r="B1080" s="278"/>
    </row>
    <row r="1081" spans="1:2" ht="12.75" customHeight="1" x14ac:dyDescent="0.3">
      <c r="A1081" s="11" t="s">
        <v>371</v>
      </c>
      <c r="B1081" s="278" t="s">
        <v>372</v>
      </c>
    </row>
    <row r="1082" spans="1:2" ht="12.75" customHeight="1" x14ac:dyDescent="0.3">
      <c r="B1082" s="278"/>
    </row>
    <row r="1083" spans="1:2" ht="12.75" customHeight="1" x14ac:dyDescent="0.3">
      <c r="B1083" s="278"/>
    </row>
    <row r="1084" spans="1:2" ht="12.75" customHeight="1" x14ac:dyDescent="0.3">
      <c r="A1084" s="11" t="s">
        <v>381</v>
      </c>
      <c r="B1084" s="278" t="s">
        <v>382</v>
      </c>
    </row>
    <row r="1085" spans="1:2" ht="12.75" customHeight="1" x14ac:dyDescent="0.3">
      <c r="B1085" s="278"/>
    </row>
    <row r="1086" spans="1:2" ht="12.75" customHeight="1" thickBot="1" x14ac:dyDescent="0.35">
      <c r="B1086" s="278"/>
    </row>
    <row r="1087" spans="1:2" ht="12.75" customHeight="1" thickBot="1" x14ac:dyDescent="0.35">
      <c r="A1087" s="59" t="s">
        <v>393</v>
      </c>
      <c r="B1087" s="60" t="s">
        <v>395</v>
      </c>
    </row>
    <row r="1088" spans="1:2" ht="12.75" customHeight="1" x14ac:dyDescent="0.3">
      <c r="A1088" s="85" t="s">
        <v>396</v>
      </c>
      <c r="B1088" s="86" t="s">
        <v>397</v>
      </c>
    </row>
    <row r="1089" spans="1:2" ht="12.75" customHeight="1" x14ac:dyDescent="0.3">
      <c r="A1089" s="11" t="s">
        <v>367</v>
      </c>
      <c r="B1089" s="278" t="s">
        <v>368</v>
      </c>
    </row>
    <row r="1090" spans="1:2" ht="12.75" customHeight="1" x14ac:dyDescent="0.3">
      <c r="B1090" s="278"/>
    </row>
    <row r="1091" spans="1:2" ht="12.75" customHeight="1" x14ac:dyDescent="0.3">
      <c r="B1091" s="278"/>
    </row>
    <row r="1092" spans="1:2" ht="12.75" customHeight="1" x14ac:dyDescent="0.3">
      <c r="B1092" s="278"/>
    </row>
    <row r="1093" spans="1:2" ht="12.75" customHeight="1" x14ac:dyDescent="0.3">
      <c r="A1093" s="11" t="s">
        <v>369</v>
      </c>
      <c r="B1093" s="278" t="s">
        <v>370</v>
      </c>
    </row>
    <row r="1094" spans="1:2" ht="12.75" customHeight="1" x14ac:dyDescent="0.3">
      <c r="B1094" s="278"/>
    </row>
    <row r="1095" spans="1:2" ht="12.75" customHeight="1" x14ac:dyDescent="0.3">
      <c r="B1095" s="278"/>
    </row>
    <row r="1096" spans="1:2" ht="12.75" customHeight="1" x14ac:dyDescent="0.3">
      <c r="A1096" s="11" t="s">
        <v>371</v>
      </c>
      <c r="B1096" s="278" t="s">
        <v>372</v>
      </c>
    </row>
    <row r="1097" spans="1:2" ht="12.75" customHeight="1" x14ac:dyDescent="0.3">
      <c r="B1097" s="278"/>
    </row>
    <row r="1098" spans="1:2" ht="12.75" customHeight="1" x14ac:dyDescent="0.3">
      <c r="B1098" s="278"/>
    </row>
    <row r="1099" spans="1:2" ht="12.75" customHeight="1" x14ac:dyDescent="0.3">
      <c r="A1099" s="11" t="s">
        <v>381</v>
      </c>
      <c r="B1099" s="278" t="s">
        <v>382</v>
      </c>
    </row>
    <row r="1100" spans="1:2" ht="12.75" customHeight="1" x14ac:dyDescent="0.3">
      <c r="B1100" s="278"/>
    </row>
    <row r="1101" spans="1:2" ht="12.75" customHeight="1" thickBot="1" x14ac:dyDescent="0.35">
      <c r="B1101" s="278"/>
    </row>
    <row r="1102" spans="1:2" ht="12.75" customHeight="1" thickBot="1" x14ac:dyDescent="0.35">
      <c r="A1102" s="59" t="s">
        <v>396</v>
      </c>
      <c r="B1102" s="60" t="s">
        <v>398</v>
      </c>
    </row>
    <row r="1103" spans="1:2" ht="12.75" customHeight="1" x14ac:dyDescent="0.3">
      <c r="A1103" s="5" t="s">
        <v>338</v>
      </c>
      <c r="B1103" s="6" t="s">
        <v>399</v>
      </c>
    </row>
    <row r="1104" spans="1:2" ht="12.75" customHeight="1" x14ac:dyDescent="0.3">
      <c r="A1104" s="85" t="s">
        <v>400</v>
      </c>
      <c r="B1104" s="86" t="s">
        <v>401</v>
      </c>
    </row>
    <row r="1105" spans="1:2" ht="12.75" customHeight="1" x14ac:dyDescent="0.3">
      <c r="A1105" s="11" t="s">
        <v>402</v>
      </c>
      <c r="B1105" s="278" t="s">
        <v>403</v>
      </c>
    </row>
    <row r="1106" spans="1:2" ht="12.75" customHeight="1" x14ac:dyDescent="0.3">
      <c r="B1106" s="278"/>
    </row>
    <row r="1107" spans="1:2" ht="12.75" customHeight="1" x14ac:dyDescent="0.3">
      <c r="B1107" s="278"/>
    </row>
    <row r="1108" spans="1:2" ht="12.75" customHeight="1" x14ac:dyDescent="0.3">
      <c r="B1108" s="278"/>
    </row>
    <row r="1109" spans="1:2" ht="12.75" customHeight="1" x14ac:dyDescent="0.3">
      <c r="B1109" s="278"/>
    </row>
    <row r="1110" spans="1:2" ht="12.75" customHeight="1" x14ac:dyDescent="0.3">
      <c r="B1110" s="278"/>
    </row>
    <row r="1111" spans="1:2" ht="12.75" customHeight="1" x14ac:dyDescent="0.3">
      <c r="B1111" s="278"/>
    </row>
    <row r="1112" spans="1:2" ht="12.75" customHeight="1" x14ac:dyDescent="0.3">
      <c r="B1112" s="278"/>
    </row>
    <row r="1113" spans="1:2" ht="12.75" customHeight="1" x14ac:dyDescent="0.3">
      <c r="A1113" s="11" t="s">
        <v>404</v>
      </c>
      <c r="B1113" s="30" t="s">
        <v>405</v>
      </c>
    </row>
    <row r="1114" spans="1:2" ht="12.75" customHeight="1" thickBot="1" x14ac:dyDescent="0.35">
      <c r="A1114" s="11"/>
      <c r="B1114" s="30"/>
    </row>
    <row r="1115" spans="1:2" ht="12.75" customHeight="1" thickBot="1" x14ac:dyDescent="0.35">
      <c r="A1115" s="59" t="s">
        <v>400</v>
      </c>
      <c r="B1115" s="60" t="s">
        <v>407</v>
      </c>
    </row>
    <row r="1116" spans="1:2" ht="12.75" customHeight="1" x14ac:dyDescent="0.3">
      <c r="A1116" s="85" t="s">
        <v>408</v>
      </c>
      <c r="B1116" s="86" t="s">
        <v>409</v>
      </c>
    </row>
    <row r="1117" spans="1:2" ht="12.75" customHeight="1" x14ac:dyDescent="0.3">
      <c r="A1117" s="11" t="s">
        <v>410</v>
      </c>
      <c r="B1117" s="278" t="s">
        <v>411</v>
      </c>
    </row>
    <row r="1118" spans="1:2" ht="12.75" customHeight="1" x14ac:dyDescent="0.3">
      <c r="B1118" s="278"/>
    </row>
    <row r="1119" spans="1:2" ht="12.75" customHeight="1" x14ac:dyDescent="0.3">
      <c r="B1119" s="278"/>
    </row>
    <row r="1120" spans="1:2" ht="12.75" customHeight="1" x14ac:dyDescent="0.3">
      <c r="B1120" s="278"/>
    </row>
    <row r="1121" spans="1:2" ht="12.75" customHeight="1" x14ac:dyDescent="0.3">
      <c r="B1121" s="278"/>
    </row>
    <row r="1122" spans="1:2" ht="12.75" customHeight="1" x14ac:dyDescent="0.3">
      <c r="B1122" s="278"/>
    </row>
    <row r="1123" spans="1:2" ht="12.75" customHeight="1" x14ac:dyDescent="0.3">
      <c r="B1123" s="278"/>
    </row>
    <row r="1124" spans="1:2" ht="12.75" customHeight="1" x14ac:dyDescent="0.3">
      <c r="A1124" s="11" t="s">
        <v>414</v>
      </c>
      <c r="B1124" s="278" t="s">
        <v>415</v>
      </c>
    </row>
    <row r="1125" spans="1:2" ht="12.75" customHeight="1" x14ac:dyDescent="0.3">
      <c r="B1125" s="278"/>
    </row>
    <row r="1126" spans="1:2" ht="12.75" customHeight="1" x14ac:dyDescent="0.3">
      <c r="B1126" s="278"/>
    </row>
    <row r="1127" spans="1:2" ht="12.75" customHeight="1" x14ac:dyDescent="0.3">
      <c r="B1127" s="278"/>
    </row>
    <row r="1128" spans="1:2" ht="12.75" customHeight="1" x14ac:dyDescent="0.3">
      <c r="B1128" s="278"/>
    </row>
    <row r="1129" spans="1:2" ht="12.75" customHeight="1" x14ac:dyDescent="0.3">
      <c r="B1129" s="278"/>
    </row>
    <row r="1130" spans="1:2" ht="12.75" customHeight="1" x14ac:dyDescent="0.3">
      <c r="B1130" s="278"/>
    </row>
    <row r="1131" spans="1:2" ht="12.75" customHeight="1" x14ac:dyDescent="0.3">
      <c r="B1131" s="278"/>
    </row>
    <row r="1132" spans="1:2" ht="12.75" customHeight="1" x14ac:dyDescent="0.3">
      <c r="A1132" s="11" t="s">
        <v>416</v>
      </c>
      <c r="B1132" s="278" t="s">
        <v>417</v>
      </c>
    </row>
    <row r="1133" spans="1:2" ht="12.75" customHeight="1" x14ac:dyDescent="0.3">
      <c r="B1133" s="278"/>
    </row>
    <row r="1134" spans="1:2" ht="12.75" customHeight="1" x14ac:dyDescent="0.3">
      <c r="B1134" s="278"/>
    </row>
    <row r="1135" spans="1:2" ht="12.75" customHeight="1" x14ac:dyDescent="0.3">
      <c r="B1135" s="278"/>
    </row>
    <row r="1136" spans="1:2" ht="12.75" customHeight="1" x14ac:dyDescent="0.3">
      <c r="B1136" s="278"/>
    </row>
    <row r="1137" spans="1:2" ht="12.75" customHeight="1" x14ac:dyDescent="0.3">
      <c r="B1137" s="278"/>
    </row>
    <row r="1138" spans="1:2" ht="12.75" customHeight="1" x14ac:dyDescent="0.3">
      <c r="B1138" s="278"/>
    </row>
    <row r="1139" spans="1:2" ht="12.75" customHeight="1" x14ac:dyDescent="0.3">
      <c r="B1139" s="278"/>
    </row>
    <row r="1140" spans="1:2" ht="12.75" customHeight="1" x14ac:dyDescent="0.3">
      <c r="A1140" s="11" t="s">
        <v>418</v>
      </c>
      <c r="B1140" s="278" t="s">
        <v>419</v>
      </c>
    </row>
    <row r="1141" spans="1:2" ht="12.75" customHeight="1" x14ac:dyDescent="0.3">
      <c r="B1141" s="278"/>
    </row>
    <row r="1142" spans="1:2" ht="12.75" customHeight="1" x14ac:dyDescent="0.3">
      <c r="B1142" s="278"/>
    </row>
    <row r="1143" spans="1:2" ht="12.75" customHeight="1" x14ac:dyDescent="0.3">
      <c r="B1143" s="278"/>
    </row>
    <row r="1144" spans="1:2" ht="12.75" customHeight="1" x14ac:dyDescent="0.3">
      <c r="B1144" s="278"/>
    </row>
    <row r="1145" spans="1:2" ht="12.75" customHeight="1" x14ac:dyDescent="0.3">
      <c r="B1145" s="278"/>
    </row>
    <row r="1146" spans="1:2" ht="12.75" customHeight="1" x14ac:dyDescent="0.3">
      <c r="B1146" s="278"/>
    </row>
    <row r="1147" spans="1:2" ht="12.75" customHeight="1" thickBot="1" x14ac:dyDescent="0.35">
      <c r="B1147" s="278"/>
    </row>
    <row r="1148" spans="1:2" ht="12.75" customHeight="1" thickBot="1" x14ac:dyDescent="0.35">
      <c r="A1148" s="59" t="s">
        <v>408</v>
      </c>
      <c r="B1148" s="60" t="s">
        <v>420</v>
      </c>
    </row>
    <row r="1149" spans="1:2" ht="12.75" customHeight="1" x14ac:dyDescent="0.3">
      <c r="A1149" s="85" t="s">
        <v>421</v>
      </c>
      <c r="B1149" s="86" t="s">
        <v>422</v>
      </c>
    </row>
    <row r="1150" spans="1:2" ht="12.75" customHeight="1" x14ac:dyDescent="0.3">
      <c r="A1150" s="11" t="s">
        <v>423</v>
      </c>
      <c r="B1150" s="278" t="s">
        <v>424</v>
      </c>
    </row>
    <row r="1151" spans="1:2" ht="12.75" customHeight="1" x14ac:dyDescent="0.3">
      <c r="B1151" s="278"/>
    </row>
    <row r="1152" spans="1:2" ht="12.75" customHeight="1" x14ac:dyDescent="0.3">
      <c r="B1152" s="278"/>
    </row>
    <row r="1153" spans="1:2" ht="12.75" customHeight="1" x14ac:dyDescent="0.3">
      <c r="B1153" s="278"/>
    </row>
    <row r="1154" spans="1:2" ht="12.75" customHeight="1" x14ac:dyDescent="0.3">
      <c r="A1154" s="11" t="s">
        <v>425</v>
      </c>
      <c r="B1154" s="278" t="s">
        <v>426</v>
      </c>
    </row>
    <row r="1155" spans="1:2" ht="12.75" customHeight="1" x14ac:dyDescent="0.3">
      <c r="B1155" s="278"/>
    </row>
    <row r="1156" spans="1:2" ht="12.75" customHeight="1" x14ac:dyDescent="0.3">
      <c r="B1156" s="278"/>
    </row>
    <row r="1157" spans="1:2" ht="12.75" customHeight="1" x14ac:dyDescent="0.3">
      <c r="B1157" s="278"/>
    </row>
    <row r="1158" spans="1:2" ht="12.75" customHeight="1" x14ac:dyDescent="0.3">
      <c r="A1158" s="11" t="s">
        <v>427</v>
      </c>
      <c r="B1158" s="278" t="s">
        <v>428</v>
      </c>
    </row>
    <row r="1159" spans="1:2" ht="12.75" customHeight="1" x14ac:dyDescent="0.3">
      <c r="B1159" s="278"/>
    </row>
    <row r="1160" spans="1:2" ht="12.75" customHeight="1" x14ac:dyDescent="0.3">
      <c r="B1160" s="278"/>
    </row>
    <row r="1161" spans="1:2" ht="12.75" customHeight="1" x14ac:dyDescent="0.3">
      <c r="B1161" s="278"/>
    </row>
    <row r="1162" spans="1:2" ht="12.75" customHeight="1" x14ac:dyDescent="0.3">
      <c r="A1162" s="11" t="s">
        <v>429</v>
      </c>
      <c r="B1162" s="278" t="s">
        <v>430</v>
      </c>
    </row>
    <row r="1163" spans="1:2" ht="12.75" customHeight="1" x14ac:dyDescent="0.3">
      <c r="B1163" s="278"/>
    </row>
    <row r="1164" spans="1:2" ht="12.75" customHeight="1" x14ac:dyDescent="0.3">
      <c r="A1164" s="11" t="s">
        <v>431</v>
      </c>
      <c r="B1164" s="278" t="s">
        <v>432</v>
      </c>
    </row>
    <row r="1165" spans="1:2" ht="12.75" customHeight="1" x14ac:dyDescent="0.3">
      <c r="B1165" s="278"/>
    </row>
    <row r="1166" spans="1:2" ht="12.75" customHeight="1" x14ac:dyDescent="0.3">
      <c r="A1166" s="11" t="s">
        <v>433</v>
      </c>
      <c r="B1166" s="278" t="s">
        <v>434</v>
      </c>
    </row>
    <row r="1167" spans="1:2" ht="12.75" customHeight="1" x14ac:dyDescent="0.3">
      <c r="B1167" s="278"/>
    </row>
    <row r="1168" spans="1:2" ht="12.75" customHeight="1" x14ac:dyDescent="0.3">
      <c r="A1168" s="11" t="s">
        <v>435</v>
      </c>
      <c r="B1168" s="278" t="s">
        <v>436</v>
      </c>
    </row>
    <row r="1169" spans="1:2" ht="12.75" customHeight="1" thickBot="1" x14ac:dyDescent="0.35">
      <c r="B1169" s="278"/>
    </row>
    <row r="1170" spans="1:2" ht="12.75" customHeight="1" thickBot="1" x14ac:dyDescent="0.35">
      <c r="A1170" s="59" t="s">
        <v>421</v>
      </c>
      <c r="B1170" s="60" t="s">
        <v>437</v>
      </c>
    </row>
    <row r="1171" spans="1:2" ht="12.75" customHeight="1" x14ac:dyDescent="0.3">
      <c r="A1171" s="5" t="s">
        <v>336</v>
      </c>
      <c r="B1171" s="6" t="s">
        <v>438</v>
      </c>
    </row>
    <row r="1172" spans="1:2" ht="12.75" customHeight="1" x14ac:dyDescent="0.3">
      <c r="A1172" s="85" t="s">
        <v>439</v>
      </c>
      <c r="B1172" s="86" t="s">
        <v>440</v>
      </c>
    </row>
    <row r="1173" spans="1:2" ht="12.75" customHeight="1" x14ac:dyDescent="0.3">
      <c r="A1173" s="11" t="s">
        <v>441</v>
      </c>
      <c r="B1173" s="278" t="s">
        <v>442</v>
      </c>
    </row>
    <row r="1174" spans="1:2" ht="12.75" customHeight="1" x14ac:dyDescent="0.3">
      <c r="B1174" s="278"/>
    </row>
    <row r="1175" spans="1:2" ht="12.75" customHeight="1" x14ac:dyDescent="0.3">
      <c r="B1175" s="278"/>
    </row>
    <row r="1176" spans="1:2" ht="12.75" customHeight="1" x14ac:dyDescent="0.3">
      <c r="B1176" s="278"/>
    </row>
    <row r="1177" spans="1:2" ht="12.75" customHeight="1" x14ac:dyDescent="0.3">
      <c r="B1177" s="278"/>
    </row>
    <row r="1178" spans="1:2" ht="12.75" customHeight="1" x14ac:dyDescent="0.3">
      <c r="B1178" s="278"/>
    </row>
    <row r="1179" spans="1:2" ht="12.75" customHeight="1" x14ac:dyDescent="0.3">
      <c r="A1179" s="11" t="s">
        <v>443</v>
      </c>
      <c r="B1179" s="278" t="s">
        <v>444</v>
      </c>
    </row>
    <row r="1180" spans="1:2" ht="12.75" customHeight="1" x14ac:dyDescent="0.3">
      <c r="B1180" s="278"/>
    </row>
    <row r="1181" spans="1:2" ht="12.75" customHeight="1" x14ac:dyDescent="0.3">
      <c r="B1181" s="278"/>
    </row>
    <row r="1182" spans="1:2" ht="12.75" customHeight="1" x14ac:dyDescent="0.3">
      <c r="B1182" s="278"/>
    </row>
    <row r="1183" spans="1:2" ht="12.75" customHeight="1" x14ac:dyDescent="0.3">
      <c r="B1183" s="278"/>
    </row>
    <row r="1184" spans="1:2" ht="12.75" customHeight="1" x14ac:dyDescent="0.3">
      <c r="B1184" s="278"/>
    </row>
    <row r="1185" spans="1:2" ht="12.75" customHeight="1" x14ac:dyDescent="0.3">
      <c r="A1185" s="11" t="s">
        <v>445</v>
      </c>
      <c r="B1185" s="278" t="s">
        <v>446</v>
      </c>
    </row>
    <row r="1186" spans="1:2" ht="12.75" customHeight="1" x14ac:dyDescent="0.3">
      <c r="B1186" s="278"/>
    </row>
    <row r="1187" spans="1:2" ht="12.75" customHeight="1" x14ac:dyDescent="0.3">
      <c r="B1187" s="278"/>
    </row>
    <row r="1188" spans="1:2" ht="12.75" customHeight="1" x14ac:dyDescent="0.3">
      <c r="B1188" s="278"/>
    </row>
    <row r="1189" spans="1:2" ht="12.75" customHeight="1" x14ac:dyDescent="0.3">
      <c r="A1189" s="11" t="s">
        <v>447</v>
      </c>
      <c r="B1189" s="278" t="s">
        <v>448</v>
      </c>
    </row>
    <row r="1190" spans="1:2" ht="12.75" customHeight="1" x14ac:dyDescent="0.3">
      <c r="B1190" s="278"/>
    </row>
    <row r="1191" spans="1:2" ht="12.75" customHeight="1" x14ac:dyDescent="0.3">
      <c r="B1191" s="278"/>
    </row>
    <row r="1192" spans="1:2" ht="12.75" customHeight="1" x14ac:dyDescent="0.3">
      <c r="B1192" s="278"/>
    </row>
    <row r="1193" spans="1:2" ht="12.75" customHeight="1" x14ac:dyDescent="0.3">
      <c r="B1193" s="278"/>
    </row>
    <row r="1194" spans="1:2" ht="12.75" customHeight="1" x14ac:dyDescent="0.3">
      <c r="A1194" s="11" t="s">
        <v>449</v>
      </c>
      <c r="B1194" s="278" t="s">
        <v>450</v>
      </c>
    </row>
    <row r="1195" spans="1:2" ht="12.75" customHeight="1" x14ac:dyDescent="0.3">
      <c r="B1195" s="278"/>
    </row>
    <row r="1196" spans="1:2" ht="12.75" customHeight="1" x14ac:dyDescent="0.3">
      <c r="B1196" s="278"/>
    </row>
    <row r="1197" spans="1:2" ht="12.75" customHeight="1" x14ac:dyDescent="0.3">
      <c r="B1197" s="278"/>
    </row>
    <row r="1198" spans="1:2" ht="12.75" customHeight="1" x14ac:dyDescent="0.3">
      <c r="B1198" s="278"/>
    </row>
    <row r="1199" spans="1:2" ht="12.75" customHeight="1" x14ac:dyDescent="0.3">
      <c r="A1199" s="11" t="s">
        <v>451</v>
      </c>
      <c r="B1199" s="278" t="s">
        <v>452</v>
      </c>
    </row>
    <row r="1200" spans="1:2" ht="12.75" customHeight="1" x14ac:dyDescent="0.3">
      <c r="B1200" s="278"/>
    </row>
    <row r="1201" spans="1:2" ht="12.75" customHeight="1" x14ac:dyDescent="0.3">
      <c r="B1201" s="278"/>
    </row>
    <row r="1202" spans="1:2" ht="12.75" customHeight="1" x14ac:dyDescent="0.3">
      <c r="B1202" s="278"/>
    </row>
    <row r="1203" spans="1:2" ht="12.75" customHeight="1" x14ac:dyDescent="0.3">
      <c r="B1203" s="278"/>
    </row>
    <row r="1204" spans="1:2" ht="12.75" customHeight="1" x14ac:dyDescent="0.3">
      <c r="B1204" s="278"/>
    </row>
    <row r="1205" spans="1:2" ht="12.75" customHeight="1" x14ac:dyDescent="0.3">
      <c r="B1205" s="278"/>
    </row>
    <row r="1206" spans="1:2" ht="12.75" customHeight="1" x14ac:dyDescent="0.3">
      <c r="A1206" s="11" t="s">
        <v>453</v>
      </c>
      <c r="B1206" s="278" t="s">
        <v>454</v>
      </c>
    </row>
    <row r="1207" spans="1:2" ht="12.75" customHeight="1" x14ac:dyDescent="0.3">
      <c r="B1207" s="278"/>
    </row>
    <row r="1208" spans="1:2" ht="12.75" customHeight="1" x14ac:dyDescent="0.3">
      <c r="B1208" s="278"/>
    </row>
    <row r="1209" spans="1:2" ht="12.75" customHeight="1" x14ac:dyDescent="0.3">
      <c r="B1209" s="278"/>
    </row>
    <row r="1210" spans="1:2" ht="12.75" customHeight="1" x14ac:dyDescent="0.3">
      <c r="B1210" s="278"/>
    </row>
    <row r="1211" spans="1:2" ht="12.75" customHeight="1" x14ac:dyDescent="0.3">
      <c r="B1211" s="278"/>
    </row>
    <row r="1212" spans="1:2" ht="12.75" customHeight="1" x14ac:dyDescent="0.3">
      <c r="B1212" s="278"/>
    </row>
    <row r="1213" spans="1:2" ht="12.75" customHeight="1" x14ac:dyDescent="0.3">
      <c r="A1213" s="11" t="s">
        <v>455</v>
      </c>
      <c r="B1213" s="278" t="s">
        <v>456</v>
      </c>
    </row>
    <row r="1214" spans="1:2" ht="12.75" customHeight="1" x14ac:dyDescent="0.3">
      <c r="B1214" s="278"/>
    </row>
    <row r="1215" spans="1:2" ht="12.75" customHeight="1" x14ac:dyDescent="0.3">
      <c r="B1215" s="278"/>
    </row>
    <row r="1216" spans="1:2" ht="12.75" customHeight="1" x14ac:dyDescent="0.3">
      <c r="B1216" s="278"/>
    </row>
    <row r="1217" spans="1:2" ht="12.75" customHeight="1" x14ac:dyDescent="0.3">
      <c r="B1217" s="278"/>
    </row>
    <row r="1218" spans="1:2" ht="12.75" customHeight="1" x14ac:dyDescent="0.3">
      <c r="B1218" s="278"/>
    </row>
    <row r="1219" spans="1:2" ht="12.75" customHeight="1" x14ac:dyDescent="0.3">
      <c r="B1219" s="278"/>
    </row>
    <row r="1220" spans="1:2" ht="12.75" customHeight="1" x14ac:dyDescent="0.3">
      <c r="A1220" s="11" t="s">
        <v>457</v>
      </c>
      <c r="B1220" s="278" t="s">
        <v>458</v>
      </c>
    </row>
    <row r="1221" spans="1:2" ht="12.75" customHeight="1" x14ac:dyDescent="0.3">
      <c r="B1221" s="278"/>
    </row>
    <row r="1222" spans="1:2" ht="12.75" customHeight="1" x14ac:dyDescent="0.3">
      <c r="B1222" s="278"/>
    </row>
    <row r="1223" spans="1:2" ht="12.75" customHeight="1" thickBot="1" x14ac:dyDescent="0.35">
      <c r="B1223" s="278"/>
    </row>
    <row r="1224" spans="1:2" ht="12.75" customHeight="1" thickBot="1" x14ac:dyDescent="0.35">
      <c r="A1224" s="59" t="s">
        <v>439</v>
      </c>
      <c r="B1224" s="60" t="s">
        <v>459</v>
      </c>
    </row>
    <row r="1225" spans="1:2" ht="12.75" customHeight="1" x14ac:dyDescent="0.3">
      <c r="A1225" s="85" t="s">
        <v>460</v>
      </c>
      <c r="B1225" s="86" t="s">
        <v>461</v>
      </c>
    </row>
    <row r="1226" spans="1:2" ht="12.75" customHeight="1" x14ac:dyDescent="0.3">
      <c r="A1226" s="11" t="s">
        <v>462</v>
      </c>
      <c r="B1226" s="278" t="s">
        <v>463</v>
      </c>
    </row>
    <row r="1227" spans="1:2" ht="12.75" customHeight="1" x14ac:dyDescent="0.3">
      <c r="B1227" s="278"/>
    </row>
    <row r="1228" spans="1:2" ht="12.75" customHeight="1" x14ac:dyDescent="0.3">
      <c r="B1228" s="278"/>
    </row>
    <row r="1229" spans="1:2" ht="12.75" customHeight="1" x14ac:dyDescent="0.3">
      <c r="B1229" s="278"/>
    </row>
    <row r="1230" spans="1:2" ht="12.75" customHeight="1" x14ac:dyDescent="0.3">
      <c r="B1230" s="278"/>
    </row>
    <row r="1231" spans="1:2" ht="12.75" customHeight="1" x14ac:dyDescent="0.3">
      <c r="B1231" s="278"/>
    </row>
    <row r="1232" spans="1:2" ht="12.75" customHeight="1" x14ac:dyDescent="0.3">
      <c r="A1232" s="11" t="s">
        <v>464</v>
      </c>
      <c r="B1232" s="278" t="s">
        <v>465</v>
      </c>
    </row>
    <row r="1233" spans="1:2" ht="12.75" customHeight="1" x14ac:dyDescent="0.3">
      <c r="B1233" s="278"/>
    </row>
    <row r="1234" spans="1:2" ht="12.75" customHeight="1" x14ac:dyDescent="0.3">
      <c r="B1234" s="278"/>
    </row>
    <row r="1235" spans="1:2" ht="12.75" customHeight="1" x14ac:dyDescent="0.3">
      <c r="B1235" s="278"/>
    </row>
    <row r="1236" spans="1:2" ht="12.75" customHeight="1" x14ac:dyDescent="0.3">
      <c r="B1236" s="278"/>
    </row>
    <row r="1237" spans="1:2" ht="12.75" customHeight="1" x14ac:dyDescent="0.3">
      <c r="B1237" s="278"/>
    </row>
    <row r="1238" spans="1:2" ht="12.75" customHeight="1" x14ac:dyDescent="0.3">
      <c r="A1238" s="11" t="s">
        <v>466</v>
      </c>
      <c r="B1238" s="278" t="s">
        <v>467</v>
      </c>
    </row>
    <row r="1239" spans="1:2" ht="12.75" customHeight="1" x14ac:dyDescent="0.3">
      <c r="B1239" s="278"/>
    </row>
    <row r="1240" spans="1:2" ht="12.75" customHeight="1" x14ac:dyDescent="0.3">
      <c r="B1240" s="278"/>
    </row>
    <row r="1241" spans="1:2" ht="12.75" customHeight="1" x14ac:dyDescent="0.3">
      <c r="A1241" s="11" t="s">
        <v>468</v>
      </c>
      <c r="B1241" s="278" t="s">
        <v>469</v>
      </c>
    </row>
    <row r="1242" spans="1:2" ht="12.75" customHeight="1" x14ac:dyDescent="0.3">
      <c r="B1242" s="278"/>
    </row>
    <row r="1243" spans="1:2" ht="12.75" customHeight="1" x14ac:dyDescent="0.3">
      <c r="B1243" s="278"/>
    </row>
    <row r="1244" spans="1:2" ht="12.75" customHeight="1" x14ac:dyDescent="0.3">
      <c r="B1244" s="278"/>
    </row>
    <row r="1245" spans="1:2" ht="12.75" customHeight="1" x14ac:dyDescent="0.3">
      <c r="A1245" s="11" t="s">
        <v>470</v>
      </c>
      <c r="B1245" s="278" t="s">
        <v>471</v>
      </c>
    </row>
    <row r="1246" spans="1:2" ht="12.75" customHeight="1" x14ac:dyDescent="0.3">
      <c r="B1246" s="278"/>
    </row>
    <row r="1247" spans="1:2" ht="12.75" customHeight="1" x14ac:dyDescent="0.3">
      <c r="B1247" s="278"/>
    </row>
    <row r="1248" spans="1:2" ht="12.75" customHeight="1" x14ac:dyDescent="0.3">
      <c r="A1248" s="11" t="s">
        <v>472</v>
      </c>
      <c r="B1248" s="278" t="s">
        <v>473</v>
      </c>
    </row>
    <row r="1249" spans="1:2" ht="12.75" customHeight="1" x14ac:dyDescent="0.3">
      <c r="B1249" s="278"/>
    </row>
    <row r="1250" spans="1:2" ht="12.75" customHeight="1" x14ac:dyDescent="0.3">
      <c r="B1250" s="278"/>
    </row>
    <row r="1251" spans="1:2" ht="12.75" customHeight="1" x14ac:dyDescent="0.3">
      <c r="B1251" s="278"/>
    </row>
    <row r="1252" spans="1:2" ht="12.75" customHeight="1" x14ac:dyDescent="0.3">
      <c r="A1252" s="11" t="s">
        <v>474</v>
      </c>
      <c r="B1252" s="278" t="s">
        <v>475</v>
      </c>
    </row>
    <row r="1253" spans="1:2" ht="12.75" customHeight="1" x14ac:dyDescent="0.3">
      <c r="B1253" s="278"/>
    </row>
    <row r="1254" spans="1:2" ht="12.75" customHeight="1" x14ac:dyDescent="0.3">
      <c r="B1254" s="278"/>
    </row>
    <row r="1255" spans="1:2" ht="12.75" customHeight="1" x14ac:dyDescent="0.3">
      <c r="B1255" s="278"/>
    </row>
    <row r="1256" spans="1:2" ht="12.75" customHeight="1" x14ac:dyDescent="0.3">
      <c r="A1256" s="11" t="s">
        <v>476</v>
      </c>
      <c r="B1256" s="278" t="s">
        <v>477</v>
      </c>
    </row>
    <row r="1257" spans="1:2" ht="12.75" customHeight="1" x14ac:dyDescent="0.3">
      <c r="B1257" s="278"/>
    </row>
    <row r="1258" spans="1:2" ht="12.75" customHeight="1" x14ac:dyDescent="0.3">
      <c r="B1258" s="278"/>
    </row>
    <row r="1259" spans="1:2" ht="12.75" customHeight="1" x14ac:dyDescent="0.3">
      <c r="A1259" s="11" t="s">
        <v>478</v>
      </c>
      <c r="B1259" s="278" t="s">
        <v>479</v>
      </c>
    </row>
    <row r="1260" spans="1:2" ht="12.75" customHeight="1" x14ac:dyDescent="0.3">
      <c r="B1260" s="278"/>
    </row>
    <row r="1261" spans="1:2" ht="12.75" customHeight="1" thickBot="1" x14ac:dyDescent="0.35">
      <c r="B1261" s="278"/>
    </row>
    <row r="1262" spans="1:2" ht="12.75" customHeight="1" thickBot="1" x14ac:dyDescent="0.35">
      <c r="A1262" s="59" t="s">
        <v>460</v>
      </c>
      <c r="B1262" s="60" t="s">
        <v>480</v>
      </c>
    </row>
    <row r="1263" spans="1:2" ht="12.75" customHeight="1" x14ac:dyDescent="0.3">
      <c r="A1263" s="85" t="s">
        <v>481</v>
      </c>
      <c r="B1263" s="86" t="s">
        <v>482</v>
      </c>
    </row>
    <row r="1264" spans="1:2" ht="12.75" customHeight="1" thickBot="1" x14ac:dyDescent="0.35">
      <c r="A1264" s="87" t="s">
        <v>483</v>
      </c>
      <c r="B1264" s="88" t="s">
        <v>484</v>
      </c>
    </row>
    <row r="1265" spans="1:2" ht="12.75" customHeight="1" thickBot="1" x14ac:dyDescent="0.35">
      <c r="A1265" s="59" t="s">
        <v>481</v>
      </c>
      <c r="B1265" s="60" t="s">
        <v>485</v>
      </c>
    </row>
    <row r="1266" spans="1:2" ht="12.75" customHeight="1" x14ac:dyDescent="0.3">
      <c r="A1266" s="85" t="s">
        <v>486</v>
      </c>
      <c r="B1266" s="86" t="s">
        <v>487</v>
      </c>
    </row>
    <row r="1267" spans="1:2" ht="12.75" customHeight="1" x14ac:dyDescent="0.3">
      <c r="A1267" s="11" t="s">
        <v>488</v>
      </c>
      <c r="B1267" s="278" t="s">
        <v>489</v>
      </c>
    </row>
    <row r="1268" spans="1:2" ht="12.75" customHeight="1" x14ac:dyDescent="0.3">
      <c r="B1268" s="278"/>
    </row>
    <row r="1269" spans="1:2" ht="12.75" customHeight="1" x14ac:dyDescent="0.3">
      <c r="B1269" s="278"/>
    </row>
    <row r="1270" spans="1:2" ht="12.75" customHeight="1" x14ac:dyDescent="0.3">
      <c r="A1270" s="11" t="s">
        <v>490</v>
      </c>
      <c r="B1270" s="278" t="s">
        <v>491</v>
      </c>
    </row>
    <row r="1271" spans="1:2" ht="12.75" customHeight="1" x14ac:dyDescent="0.3">
      <c r="B1271" s="278"/>
    </row>
    <row r="1272" spans="1:2" ht="12.75" customHeight="1" x14ac:dyDescent="0.3">
      <c r="B1272" s="278"/>
    </row>
    <row r="1273" spans="1:2" ht="12.75" customHeight="1" x14ac:dyDescent="0.3">
      <c r="A1273" s="11" t="s">
        <v>492</v>
      </c>
      <c r="B1273" s="278" t="s">
        <v>493</v>
      </c>
    </row>
    <row r="1274" spans="1:2" ht="12.75" customHeight="1" x14ac:dyDescent="0.3">
      <c r="B1274" s="278"/>
    </row>
    <row r="1275" spans="1:2" ht="12.75" customHeight="1" x14ac:dyDescent="0.3">
      <c r="B1275" s="278"/>
    </row>
    <row r="1276" spans="1:2" ht="12.75" customHeight="1" x14ac:dyDescent="0.3">
      <c r="A1276" s="11" t="s">
        <v>494</v>
      </c>
      <c r="B1276" s="278" t="s">
        <v>495</v>
      </c>
    </row>
    <row r="1277" spans="1:2" ht="12.75" customHeight="1" x14ac:dyDescent="0.3">
      <c r="B1277" s="278"/>
    </row>
    <row r="1278" spans="1:2" ht="12.75" customHeight="1" x14ac:dyDescent="0.3">
      <c r="A1278" s="11" t="s">
        <v>496</v>
      </c>
      <c r="B1278" s="278" t="s">
        <v>497</v>
      </c>
    </row>
    <row r="1279" spans="1:2" ht="12.75" customHeight="1" x14ac:dyDescent="0.3">
      <c r="B1279" s="278"/>
    </row>
    <row r="1280" spans="1:2" ht="12.75" customHeight="1" x14ac:dyDescent="0.3">
      <c r="A1280" s="11" t="s">
        <v>498</v>
      </c>
      <c r="B1280" s="278" t="s">
        <v>499</v>
      </c>
    </row>
    <row r="1281" spans="1:2" ht="12.75" customHeight="1" x14ac:dyDescent="0.3">
      <c r="B1281" s="278"/>
    </row>
    <row r="1282" spans="1:2" ht="12.75" customHeight="1" x14ac:dyDescent="0.3">
      <c r="A1282" s="11" t="s">
        <v>500</v>
      </c>
      <c r="B1282" s="278" t="s">
        <v>501</v>
      </c>
    </row>
    <row r="1283" spans="1:2" ht="12.75" customHeight="1" x14ac:dyDescent="0.3">
      <c r="B1283" s="278"/>
    </row>
    <row r="1284" spans="1:2" ht="12.75" customHeight="1" x14ac:dyDescent="0.3">
      <c r="A1284" s="11" t="s">
        <v>502</v>
      </c>
      <c r="B1284" s="278" t="s">
        <v>503</v>
      </c>
    </row>
    <row r="1285" spans="1:2" ht="12.75" customHeight="1" x14ac:dyDescent="0.3">
      <c r="B1285" s="278"/>
    </row>
    <row r="1286" spans="1:2" ht="12.75" customHeight="1" x14ac:dyDescent="0.3">
      <c r="B1286" s="278"/>
    </row>
    <row r="1287" spans="1:2" ht="12.75" customHeight="1" x14ac:dyDescent="0.3">
      <c r="A1287" s="11" t="s">
        <v>504</v>
      </c>
      <c r="B1287" s="278" t="s">
        <v>505</v>
      </c>
    </row>
    <row r="1288" spans="1:2" ht="12.75" customHeight="1" x14ac:dyDescent="0.3">
      <c r="B1288" s="278"/>
    </row>
    <row r="1289" spans="1:2" ht="12.75" customHeight="1" x14ac:dyDescent="0.3">
      <c r="B1289" s="278"/>
    </row>
    <row r="1290" spans="1:2" ht="12.75" customHeight="1" x14ac:dyDescent="0.3">
      <c r="A1290" s="11" t="s">
        <v>506</v>
      </c>
      <c r="B1290" s="278" t="s">
        <v>507</v>
      </c>
    </row>
    <row r="1291" spans="1:2" ht="12.75" customHeight="1" x14ac:dyDescent="0.3">
      <c r="B1291" s="278"/>
    </row>
    <row r="1292" spans="1:2" ht="12.75" customHeight="1" x14ac:dyDescent="0.3">
      <c r="A1292" s="11" t="s">
        <v>508</v>
      </c>
      <c r="B1292" s="278" t="s">
        <v>509</v>
      </c>
    </row>
    <row r="1293" spans="1:2" ht="12.75" customHeight="1" x14ac:dyDescent="0.3">
      <c r="B1293" s="278"/>
    </row>
    <row r="1294" spans="1:2" ht="12.75" customHeight="1" x14ac:dyDescent="0.3">
      <c r="B1294" s="278"/>
    </row>
    <row r="1295" spans="1:2" ht="12.75" customHeight="1" x14ac:dyDescent="0.3">
      <c r="A1295" s="11" t="s">
        <v>510</v>
      </c>
      <c r="B1295" s="278" t="s">
        <v>511</v>
      </c>
    </row>
    <row r="1296" spans="1:2" ht="12.75" customHeight="1" x14ac:dyDescent="0.3">
      <c r="B1296" s="278"/>
    </row>
    <row r="1297" spans="1:2" ht="12.75" customHeight="1" x14ac:dyDescent="0.3">
      <c r="B1297" s="278"/>
    </row>
    <row r="1298" spans="1:2" ht="12.75" customHeight="1" x14ac:dyDescent="0.3">
      <c r="A1298" s="11" t="s">
        <v>512</v>
      </c>
      <c r="B1298" s="278" t="s">
        <v>513</v>
      </c>
    </row>
    <row r="1299" spans="1:2" ht="12.75" customHeight="1" x14ac:dyDescent="0.3">
      <c r="B1299" s="278"/>
    </row>
    <row r="1300" spans="1:2" ht="12.75" customHeight="1" thickBot="1" x14ac:dyDescent="0.35">
      <c r="B1300" s="278"/>
    </row>
    <row r="1301" spans="1:2" ht="12.75" customHeight="1" thickBot="1" x14ac:dyDescent="0.35">
      <c r="A1301" s="59" t="s">
        <v>486</v>
      </c>
      <c r="B1301" s="60" t="s">
        <v>514</v>
      </c>
    </row>
    <row r="1302" spans="1:2" ht="12.75" customHeight="1" x14ac:dyDescent="0.3">
      <c r="A1302" s="85" t="s">
        <v>515</v>
      </c>
      <c r="B1302" s="86" t="s">
        <v>516</v>
      </c>
    </row>
    <row r="1303" spans="1:2" ht="12.75" customHeight="1" x14ac:dyDescent="0.3">
      <c r="A1303" s="85" t="s">
        <v>517</v>
      </c>
      <c r="B1303" s="86" t="s">
        <v>518</v>
      </c>
    </row>
    <row r="1304" spans="1:2" ht="12.75" customHeight="1" x14ac:dyDescent="0.3">
      <c r="A1304" s="11" t="s">
        <v>519</v>
      </c>
      <c r="B1304" s="278" t="s">
        <v>520</v>
      </c>
    </row>
    <row r="1305" spans="1:2" ht="12.75" customHeight="1" x14ac:dyDescent="0.3">
      <c r="B1305" s="278"/>
    </row>
    <row r="1306" spans="1:2" ht="12.75" customHeight="1" x14ac:dyDescent="0.3">
      <c r="B1306" s="278"/>
    </row>
    <row r="1307" spans="1:2" ht="12.75" customHeight="1" x14ac:dyDescent="0.3">
      <c r="B1307" s="278"/>
    </row>
    <row r="1308" spans="1:2" ht="12.75" customHeight="1" x14ac:dyDescent="0.3">
      <c r="A1308" s="11" t="s">
        <v>521</v>
      </c>
      <c r="B1308" s="278" t="s">
        <v>522</v>
      </c>
    </row>
    <row r="1309" spans="1:2" ht="12.75" customHeight="1" x14ac:dyDescent="0.3">
      <c r="B1309" s="278"/>
    </row>
    <row r="1310" spans="1:2" ht="12.75" customHeight="1" x14ac:dyDescent="0.3">
      <c r="B1310" s="278"/>
    </row>
    <row r="1311" spans="1:2" ht="12.75" customHeight="1" x14ac:dyDescent="0.3">
      <c r="A1311" s="11" t="s">
        <v>523</v>
      </c>
      <c r="B1311" s="278" t="s">
        <v>524</v>
      </c>
    </row>
    <row r="1312" spans="1:2" ht="12.75" customHeight="1" x14ac:dyDescent="0.3">
      <c r="B1312" s="278"/>
    </row>
    <row r="1313" spans="1:2" ht="12.75" customHeight="1" x14ac:dyDescent="0.3">
      <c r="B1313" s="278"/>
    </row>
    <row r="1314" spans="1:2" ht="12.75" customHeight="1" x14ac:dyDescent="0.3">
      <c r="A1314" s="11" t="s">
        <v>525</v>
      </c>
      <c r="B1314" s="278" t="s">
        <v>526</v>
      </c>
    </row>
    <row r="1315" spans="1:2" ht="12.75" customHeight="1" x14ac:dyDescent="0.3">
      <c r="B1315" s="278"/>
    </row>
    <row r="1316" spans="1:2" ht="12.75" customHeight="1" x14ac:dyDescent="0.3">
      <c r="B1316" s="278"/>
    </row>
    <row r="1317" spans="1:2" ht="12.75" customHeight="1" x14ac:dyDescent="0.3">
      <c r="B1317" s="278"/>
    </row>
    <row r="1318" spans="1:2" ht="12.75" customHeight="1" x14ac:dyDescent="0.3">
      <c r="A1318" s="11" t="s">
        <v>527</v>
      </c>
      <c r="B1318" s="278" t="s">
        <v>528</v>
      </c>
    </row>
    <row r="1319" spans="1:2" ht="12.75" customHeight="1" x14ac:dyDescent="0.3">
      <c r="B1319" s="278"/>
    </row>
    <row r="1320" spans="1:2" ht="12.75" customHeight="1" x14ac:dyDescent="0.3">
      <c r="B1320" s="278"/>
    </row>
    <row r="1321" spans="1:2" ht="12.75" customHeight="1" x14ac:dyDescent="0.3">
      <c r="A1321" s="11" t="s">
        <v>529</v>
      </c>
      <c r="B1321" s="278" t="s">
        <v>530</v>
      </c>
    </row>
    <row r="1322" spans="1:2" ht="12.75" customHeight="1" x14ac:dyDescent="0.3">
      <c r="B1322" s="278"/>
    </row>
    <row r="1323" spans="1:2" ht="12.75" customHeight="1" x14ac:dyDescent="0.3">
      <c r="B1323" s="278"/>
    </row>
    <row r="1324" spans="1:2" ht="12.75" customHeight="1" x14ac:dyDescent="0.3">
      <c r="A1324" s="11" t="s">
        <v>531</v>
      </c>
      <c r="B1324" s="278" t="s">
        <v>532</v>
      </c>
    </row>
    <row r="1325" spans="1:2" ht="12.75" customHeight="1" x14ac:dyDescent="0.3">
      <c r="B1325" s="278"/>
    </row>
    <row r="1326" spans="1:2" ht="12.75" customHeight="1" thickBot="1" x14ac:dyDescent="0.35">
      <c r="B1326" s="278"/>
    </row>
    <row r="1327" spans="1:2" ht="12.75" customHeight="1" thickBot="1" x14ac:dyDescent="0.35">
      <c r="A1327" s="59" t="s">
        <v>517</v>
      </c>
      <c r="B1327" s="60" t="s">
        <v>533</v>
      </c>
    </row>
    <row r="1328" spans="1:2" ht="12.75" customHeight="1" x14ac:dyDescent="0.3">
      <c r="A1328" s="85" t="s">
        <v>534</v>
      </c>
      <c r="B1328" s="86" t="s">
        <v>535</v>
      </c>
    </row>
    <row r="1329" spans="1:2" ht="12.75" customHeight="1" x14ac:dyDescent="0.3">
      <c r="A1329" s="11" t="s">
        <v>536</v>
      </c>
      <c r="B1329" s="278" t="s">
        <v>537</v>
      </c>
    </row>
    <row r="1330" spans="1:2" ht="12.75" customHeight="1" x14ac:dyDescent="0.3">
      <c r="B1330" s="278"/>
    </row>
    <row r="1331" spans="1:2" ht="12.75" customHeight="1" x14ac:dyDescent="0.3">
      <c r="B1331" s="278"/>
    </row>
    <row r="1332" spans="1:2" ht="12.75" customHeight="1" x14ac:dyDescent="0.3">
      <c r="A1332" s="11" t="s">
        <v>538</v>
      </c>
      <c r="B1332" s="278" t="s">
        <v>539</v>
      </c>
    </row>
    <row r="1333" spans="1:2" ht="12.75" customHeight="1" x14ac:dyDescent="0.3">
      <c r="B1333" s="278"/>
    </row>
    <row r="1334" spans="1:2" ht="12.75" customHeight="1" x14ac:dyDescent="0.3">
      <c r="A1334" s="11" t="s">
        <v>540</v>
      </c>
      <c r="B1334" s="278" t="s">
        <v>541</v>
      </c>
    </row>
    <row r="1335" spans="1:2" ht="12.75" customHeight="1" x14ac:dyDescent="0.3">
      <c r="B1335" s="278"/>
    </row>
    <row r="1336" spans="1:2" ht="12.75" customHeight="1" x14ac:dyDescent="0.3">
      <c r="A1336" s="11" t="s">
        <v>542</v>
      </c>
      <c r="B1336" s="278" t="s">
        <v>543</v>
      </c>
    </row>
    <row r="1337" spans="1:2" ht="12.75" customHeight="1" x14ac:dyDescent="0.3">
      <c r="B1337" s="278"/>
    </row>
    <row r="1338" spans="1:2" ht="12.75" customHeight="1" x14ac:dyDescent="0.3">
      <c r="B1338" s="278"/>
    </row>
    <row r="1339" spans="1:2" ht="12.75" customHeight="1" x14ac:dyDescent="0.3">
      <c r="A1339" s="11" t="s">
        <v>544</v>
      </c>
      <c r="B1339" s="278" t="s">
        <v>545</v>
      </c>
    </row>
    <row r="1340" spans="1:2" ht="12.75" customHeight="1" x14ac:dyDescent="0.3">
      <c r="B1340" s="278"/>
    </row>
    <row r="1341" spans="1:2" ht="12.75" customHeight="1" x14ac:dyDescent="0.3">
      <c r="B1341" s="278"/>
    </row>
    <row r="1342" spans="1:2" ht="12.75" customHeight="1" x14ac:dyDescent="0.3">
      <c r="A1342" s="11" t="s">
        <v>546</v>
      </c>
      <c r="B1342" s="278" t="s">
        <v>547</v>
      </c>
    </row>
    <row r="1343" spans="1:2" ht="12.75" customHeight="1" x14ac:dyDescent="0.3">
      <c r="B1343" s="278"/>
    </row>
    <row r="1344" spans="1:2" ht="12.75" customHeight="1" x14ac:dyDescent="0.3">
      <c r="B1344" s="278"/>
    </row>
    <row r="1345" spans="1:2" ht="12.75" customHeight="1" x14ac:dyDescent="0.3">
      <c r="A1345" s="11" t="s">
        <v>548</v>
      </c>
      <c r="B1345" s="278" t="s">
        <v>549</v>
      </c>
    </row>
    <row r="1346" spans="1:2" ht="12.75" customHeight="1" x14ac:dyDescent="0.3">
      <c r="B1346" s="278"/>
    </row>
    <row r="1347" spans="1:2" ht="12.75" customHeight="1" x14ac:dyDescent="0.3">
      <c r="B1347" s="278"/>
    </row>
    <row r="1348" spans="1:2" ht="12.75" customHeight="1" x14ac:dyDescent="0.3">
      <c r="A1348" s="11" t="s">
        <v>550</v>
      </c>
      <c r="B1348" s="278" t="s">
        <v>551</v>
      </c>
    </row>
    <row r="1349" spans="1:2" ht="12.75" customHeight="1" x14ac:dyDescent="0.3">
      <c r="B1349" s="278"/>
    </row>
    <row r="1350" spans="1:2" ht="12.75" customHeight="1" x14ac:dyDescent="0.3">
      <c r="B1350" s="278"/>
    </row>
    <row r="1351" spans="1:2" ht="12.75" customHeight="1" x14ac:dyDescent="0.3">
      <c r="A1351" s="11" t="s">
        <v>552</v>
      </c>
      <c r="B1351" s="278" t="s">
        <v>553</v>
      </c>
    </row>
    <row r="1352" spans="1:2" ht="12.75" customHeight="1" x14ac:dyDescent="0.3">
      <c r="B1352" s="278"/>
    </row>
    <row r="1353" spans="1:2" ht="12.75" customHeight="1" x14ac:dyDescent="0.3">
      <c r="A1353" s="11" t="s">
        <v>554</v>
      </c>
      <c r="B1353" s="278" t="s">
        <v>555</v>
      </c>
    </row>
    <row r="1354" spans="1:2" ht="12.75" customHeight="1" x14ac:dyDescent="0.3">
      <c r="B1354" s="278"/>
    </row>
    <row r="1355" spans="1:2" ht="12.75" customHeight="1" x14ac:dyDescent="0.3">
      <c r="A1355" s="11" t="s">
        <v>556</v>
      </c>
      <c r="B1355" s="278" t="s">
        <v>557</v>
      </c>
    </row>
    <row r="1356" spans="1:2" ht="12.75" customHeight="1" thickBot="1" x14ac:dyDescent="0.35">
      <c r="B1356" s="278"/>
    </row>
    <row r="1357" spans="1:2" ht="12.75" customHeight="1" thickBot="1" x14ac:dyDescent="0.35">
      <c r="A1357" s="59" t="s">
        <v>534</v>
      </c>
      <c r="B1357" s="60" t="s">
        <v>558</v>
      </c>
    </row>
    <row r="1358" spans="1:2" ht="12.75" customHeight="1" x14ac:dyDescent="0.3">
      <c r="A1358" s="5" t="s">
        <v>515</v>
      </c>
      <c r="B1358" s="6" t="s">
        <v>559</v>
      </c>
    </row>
    <row r="1359" spans="1:2" ht="12.75" customHeight="1" x14ac:dyDescent="0.3">
      <c r="A1359" s="5" t="s">
        <v>334</v>
      </c>
      <c r="B1359" s="6" t="s">
        <v>560</v>
      </c>
    </row>
    <row r="1360" spans="1:2" ht="12.75" customHeight="1" x14ac:dyDescent="0.3">
      <c r="A1360" s="85" t="s">
        <v>561</v>
      </c>
      <c r="B1360" s="86" t="s">
        <v>562</v>
      </c>
    </row>
    <row r="1361" spans="1:2" ht="12.75" customHeight="1" x14ac:dyDescent="0.3">
      <c r="A1361" s="5" t="s">
        <v>561</v>
      </c>
      <c r="B1361" s="6" t="s">
        <v>563</v>
      </c>
    </row>
    <row r="1362" spans="1:2" ht="12.75" customHeight="1" x14ac:dyDescent="0.3">
      <c r="A1362" s="85" t="s">
        <v>564</v>
      </c>
      <c r="B1362" s="86" t="s">
        <v>565</v>
      </c>
    </row>
    <row r="1363" spans="1:2" ht="12.75" customHeight="1" x14ac:dyDescent="0.3">
      <c r="A1363" s="85" t="s">
        <v>566</v>
      </c>
      <c r="B1363" s="86" t="s">
        <v>567</v>
      </c>
    </row>
    <row r="1364" spans="1:2" ht="12.75" customHeight="1" x14ac:dyDescent="0.3">
      <c r="A1364" s="11" t="s">
        <v>568</v>
      </c>
      <c r="B1364" s="278" t="s">
        <v>569</v>
      </c>
    </row>
    <row r="1365" spans="1:2" ht="12.75" customHeight="1" x14ac:dyDescent="0.3">
      <c r="B1365" s="278"/>
    </row>
    <row r="1366" spans="1:2" ht="12.75" customHeight="1" x14ac:dyDescent="0.3">
      <c r="B1366" s="278"/>
    </row>
    <row r="1367" spans="1:2" ht="12.75" customHeight="1" x14ac:dyDescent="0.3">
      <c r="B1367" s="278"/>
    </row>
    <row r="1368" spans="1:2" ht="12.75" customHeight="1" x14ac:dyDescent="0.3">
      <c r="B1368" s="278"/>
    </row>
    <row r="1369" spans="1:2" ht="12.75" customHeight="1" x14ac:dyDescent="0.3">
      <c r="B1369" s="278"/>
    </row>
    <row r="1370" spans="1:2" ht="12.75" customHeight="1" x14ac:dyDescent="0.3">
      <c r="B1370" s="278"/>
    </row>
    <row r="1371" spans="1:2" ht="12.75" customHeight="1" x14ac:dyDescent="0.3">
      <c r="A1371" s="11" t="s">
        <v>570</v>
      </c>
      <c r="B1371" s="278" t="s">
        <v>571</v>
      </c>
    </row>
    <row r="1372" spans="1:2" ht="12.75" customHeight="1" x14ac:dyDescent="0.3">
      <c r="B1372" s="278"/>
    </row>
    <row r="1373" spans="1:2" ht="12.75" customHeight="1" x14ac:dyDescent="0.3">
      <c r="B1373" s="278"/>
    </row>
    <row r="1374" spans="1:2" ht="12.75" customHeight="1" x14ac:dyDescent="0.3">
      <c r="B1374" s="278"/>
    </row>
    <row r="1375" spans="1:2" ht="12.75" customHeight="1" x14ac:dyDescent="0.3">
      <c r="B1375" s="278"/>
    </row>
    <row r="1376" spans="1:2" ht="12.75" customHeight="1" x14ac:dyDescent="0.3">
      <c r="B1376" s="278"/>
    </row>
    <row r="1377" spans="1:2" ht="12.75" customHeight="1" x14ac:dyDescent="0.3">
      <c r="B1377" s="278"/>
    </row>
    <row r="1378" spans="1:2" ht="12.75" customHeight="1" x14ac:dyDescent="0.3">
      <c r="A1378" s="11" t="s">
        <v>572</v>
      </c>
      <c r="B1378" s="278" t="s">
        <v>573</v>
      </c>
    </row>
    <row r="1379" spans="1:2" ht="12.75" customHeight="1" x14ac:dyDescent="0.3">
      <c r="B1379" s="278"/>
    </row>
    <row r="1380" spans="1:2" ht="12.75" customHeight="1" x14ac:dyDescent="0.3">
      <c r="B1380" s="278"/>
    </row>
    <row r="1381" spans="1:2" ht="12.75" customHeight="1" x14ac:dyDescent="0.3">
      <c r="B1381" s="278"/>
    </row>
    <row r="1382" spans="1:2" ht="12.75" customHeight="1" x14ac:dyDescent="0.3">
      <c r="B1382" s="278"/>
    </row>
    <row r="1383" spans="1:2" ht="12.75" customHeight="1" x14ac:dyDescent="0.3">
      <c r="B1383" s="278"/>
    </row>
    <row r="1384" spans="1:2" ht="12.75" customHeight="1" x14ac:dyDescent="0.3">
      <c r="B1384" s="278"/>
    </row>
    <row r="1385" spans="1:2" ht="12.75" customHeight="1" x14ac:dyDescent="0.3">
      <c r="A1385" s="11" t="s">
        <v>574</v>
      </c>
      <c r="B1385" s="278" t="s">
        <v>575</v>
      </c>
    </row>
    <row r="1386" spans="1:2" ht="12.75" customHeight="1" x14ac:dyDescent="0.3">
      <c r="B1386" s="278"/>
    </row>
    <row r="1387" spans="1:2" ht="12.75" customHeight="1" x14ac:dyDescent="0.3">
      <c r="B1387" s="278"/>
    </row>
    <row r="1388" spans="1:2" ht="12.75" customHeight="1" x14ac:dyDescent="0.3">
      <c r="B1388" s="278"/>
    </row>
    <row r="1389" spans="1:2" ht="12.75" customHeight="1" x14ac:dyDescent="0.3">
      <c r="B1389" s="278"/>
    </row>
    <row r="1390" spans="1:2" ht="12.75" customHeight="1" x14ac:dyDescent="0.3">
      <c r="B1390" s="278"/>
    </row>
    <row r="1391" spans="1:2" ht="12.75" customHeight="1" x14ac:dyDescent="0.3">
      <c r="B1391" s="278"/>
    </row>
    <row r="1392" spans="1:2" ht="12.75" customHeight="1" x14ac:dyDescent="0.3">
      <c r="A1392" s="11" t="s">
        <v>576</v>
      </c>
      <c r="B1392" s="278" t="s">
        <v>577</v>
      </c>
    </row>
    <row r="1393" spans="1:2" ht="12.75" customHeight="1" x14ac:dyDescent="0.3">
      <c r="B1393" s="278"/>
    </row>
    <row r="1394" spans="1:2" ht="12.75" customHeight="1" x14ac:dyDescent="0.3">
      <c r="B1394" s="278"/>
    </row>
    <row r="1395" spans="1:2" ht="12.75" customHeight="1" x14ac:dyDescent="0.3">
      <c r="B1395" s="278"/>
    </row>
    <row r="1396" spans="1:2" ht="12.75" customHeight="1" x14ac:dyDescent="0.3">
      <c r="B1396" s="278"/>
    </row>
    <row r="1397" spans="1:2" ht="12.75" customHeight="1" x14ac:dyDescent="0.3">
      <c r="B1397" s="278"/>
    </row>
    <row r="1398" spans="1:2" ht="12.75" customHeight="1" x14ac:dyDescent="0.3">
      <c r="B1398" s="278"/>
    </row>
    <row r="1399" spans="1:2" ht="12.75" customHeight="1" x14ac:dyDescent="0.3">
      <c r="A1399" s="11" t="s">
        <v>578</v>
      </c>
      <c r="B1399" s="278" t="s">
        <v>569</v>
      </c>
    </row>
    <row r="1400" spans="1:2" ht="12.75" customHeight="1" x14ac:dyDescent="0.3">
      <c r="B1400" s="278"/>
    </row>
    <row r="1401" spans="1:2" ht="12.75" customHeight="1" x14ac:dyDescent="0.3">
      <c r="B1401" s="278"/>
    </row>
    <row r="1402" spans="1:2" ht="12.75" customHeight="1" x14ac:dyDescent="0.3">
      <c r="B1402" s="278"/>
    </row>
    <row r="1403" spans="1:2" ht="12.75" customHeight="1" x14ac:dyDescent="0.3">
      <c r="B1403" s="278"/>
    </row>
    <row r="1404" spans="1:2" ht="12.75" customHeight="1" x14ac:dyDescent="0.3">
      <c r="B1404" s="278"/>
    </row>
    <row r="1405" spans="1:2" ht="12.75" customHeight="1" x14ac:dyDescent="0.3">
      <c r="B1405" s="278"/>
    </row>
    <row r="1406" spans="1:2" ht="12.75" customHeight="1" x14ac:dyDescent="0.3">
      <c r="A1406" s="11" t="s">
        <v>579</v>
      </c>
      <c r="B1406" s="278" t="s">
        <v>580</v>
      </c>
    </row>
    <row r="1407" spans="1:2" ht="12.75" customHeight="1" x14ac:dyDescent="0.3">
      <c r="B1407" s="278"/>
    </row>
    <row r="1408" spans="1:2" ht="12.75" customHeight="1" x14ac:dyDescent="0.3">
      <c r="B1408" s="278"/>
    </row>
    <row r="1409" spans="1:2" ht="12.75" customHeight="1" x14ac:dyDescent="0.3">
      <c r="B1409" s="278"/>
    </row>
    <row r="1410" spans="1:2" ht="12.75" customHeight="1" x14ac:dyDescent="0.3">
      <c r="B1410" s="278"/>
    </row>
    <row r="1411" spans="1:2" ht="12.75" customHeight="1" x14ac:dyDescent="0.3">
      <c r="B1411" s="278"/>
    </row>
    <row r="1412" spans="1:2" ht="12.75" customHeight="1" x14ac:dyDescent="0.3">
      <c r="B1412" s="278"/>
    </row>
    <row r="1413" spans="1:2" ht="12.75" customHeight="1" x14ac:dyDescent="0.3">
      <c r="B1413" s="278"/>
    </row>
    <row r="1414" spans="1:2" ht="12.75" customHeight="1" x14ac:dyDescent="0.3">
      <c r="A1414" s="11" t="s">
        <v>581</v>
      </c>
      <c r="B1414" s="278" t="s">
        <v>580</v>
      </c>
    </row>
    <row r="1415" spans="1:2" ht="12.75" customHeight="1" x14ac:dyDescent="0.3">
      <c r="B1415" s="278"/>
    </row>
    <row r="1416" spans="1:2" ht="12.75" customHeight="1" x14ac:dyDescent="0.3">
      <c r="B1416" s="278"/>
    </row>
    <row r="1417" spans="1:2" ht="12.75" customHeight="1" x14ac:dyDescent="0.3">
      <c r="B1417" s="278"/>
    </row>
    <row r="1418" spans="1:2" ht="12.75" customHeight="1" x14ac:dyDescent="0.3">
      <c r="B1418" s="278"/>
    </row>
    <row r="1419" spans="1:2" ht="12.75" customHeight="1" x14ac:dyDescent="0.3">
      <c r="B1419" s="278"/>
    </row>
    <row r="1420" spans="1:2" ht="12.75" customHeight="1" x14ac:dyDescent="0.3">
      <c r="B1420" s="278"/>
    </row>
    <row r="1421" spans="1:2" ht="12.75" customHeight="1" x14ac:dyDescent="0.3">
      <c r="B1421" s="278"/>
    </row>
    <row r="1422" spans="1:2" ht="12.75" customHeight="1" x14ac:dyDescent="0.3">
      <c r="A1422" s="11" t="s">
        <v>582</v>
      </c>
      <c r="B1422" s="278" t="s">
        <v>583</v>
      </c>
    </row>
    <row r="1423" spans="1:2" ht="12.75" customHeight="1" x14ac:dyDescent="0.3">
      <c r="B1423" s="278"/>
    </row>
    <row r="1424" spans="1:2" ht="12.75" customHeight="1" x14ac:dyDescent="0.3">
      <c r="B1424" s="278"/>
    </row>
    <row r="1425" spans="1:2" ht="12.75" customHeight="1" x14ac:dyDescent="0.3">
      <c r="B1425" s="278"/>
    </row>
    <row r="1426" spans="1:2" ht="12.75" customHeight="1" x14ac:dyDescent="0.3">
      <c r="B1426" s="278"/>
    </row>
    <row r="1427" spans="1:2" ht="12.75" customHeight="1" x14ac:dyDescent="0.3">
      <c r="B1427" s="278"/>
    </row>
    <row r="1428" spans="1:2" ht="12.75" customHeight="1" x14ac:dyDescent="0.3">
      <c r="B1428" s="278"/>
    </row>
    <row r="1429" spans="1:2" ht="12.75" customHeight="1" thickBot="1" x14ac:dyDescent="0.35">
      <c r="B1429" s="278"/>
    </row>
    <row r="1430" spans="1:2" ht="12.75" customHeight="1" thickBot="1" x14ac:dyDescent="0.35">
      <c r="A1430" s="59" t="s">
        <v>566</v>
      </c>
      <c r="B1430" s="60" t="s">
        <v>584</v>
      </c>
    </row>
    <row r="1431" spans="1:2" ht="12.75" customHeight="1" x14ac:dyDescent="0.3">
      <c r="A1431" s="85" t="s">
        <v>585</v>
      </c>
      <c r="B1431" s="86" t="s">
        <v>586</v>
      </c>
    </row>
    <row r="1432" spans="1:2" ht="12.75" customHeight="1" x14ac:dyDescent="0.3">
      <c r="A1432" s="11" t="s">
        <v>587</v>
      </c>
      <c r="B1432" s="278" t="s">
        <v>588</v>
      </c>
    </row>
    <row r="1433" spans="1:2" ht="12.75" customHeight="1" x14ac:dyDescent="0.3">
      <c r="B1433" s="278"/>
    </row>
    <row r="1434" spans="1:2" ht="12.75" customHeight="1" x14ac:dyDescent="0.3">
      <c r="B1434" s="278"/>
    </row>
    <row r="1435" spans="1:2" ht="12.75" customHeight="1" x14ac:dyDescent="0.3">
      <c r="B1435" s="278"/>
    </row>
    <row r="1436" spans="1:2" ht="12.75" customHeight="1" x14ac:dyDescent="0.3">
      <c r="B1436" s="278"/>
    </row>
    <row r="1437" spans="1:2" ht="12.75" customHeight="1" x14ac:dyDescent="0.3">
      <c r="B1437" s="278"/>
    </row>
    <row r="1438" spans="1:2" ht="12.75" customHeight="1" x14ac:dyDescent="0.3">
      <c r="B1438" s="278"/>
    </row>
    <row r="1439" spans="1:2" ht="12.75" customHeight="1" x14ac:dyDescent="0.3">
      <c r="B1439" s="278"/>
    </row>
    <row r="1440" spans="1:2" ht="12.75" customHeight="1" x14ac:dyDescent="0.3">
      <c r="A1440" s="11"/>
      <c r="B1440" s="278" t="s">
        <v>589</v>
      </c>
    </row>
    <row r="1441" spans="1:2" ht="12.75" customHeight="1" x14ac:dyDescent="0.3">
      <c r="B1441" s="278"/>
    </row>
    <row r="1442" spans="1:2" ht="12.75" customHeight="1" x14ac:dyDescent="0.3">
      <c r="B1442" s="278"/>
    </row>
    <row r="1443" spans="1:2" ht="12.75" customHeight="1" x14ac:dyDescent="0.3">
      <c r="B1443" s="278"/>
    </row>
    <row r="1444" spans="1:2" ht="12.75" customHeight="1" x14ac:dyDescent="0.3">
      <c r="B1444" s="278"/>
    </row>
    <row r="1445" spans="1:2" ht="12.75" customHeight="1" thickBot="1" x14ac:dyDescent="0.35">
      <c r="B1445" s="278"/>
    </row>
    <row r="1446" spans="1:2" ht="12.75" customHeight="1" thickBot="1" x14ac:dyDescent="0.35">
      <c r="A1446" s="59" t="s">
        <v>585</v>
      </c>
      <c r="B1446" s="60" t="s">
        <v>590</v>
      </c>
    </row>
    <row r="1447" spans="1:2" ht="12.75" customHeight="1" x14ac:dyDescent="0.3">
      <c r="A1447" s="85" t="s">
        <v>591</v>
      </c>
      <c r="B1447" s="86" t="s">
        <v>592</v>
      </c>
    </row>
    <row r="1448" spans="1:2" ht="12.75" customHeight="1" x14ac:dyDescent="0.3">
      <c r="A1448" s="11" t="s">
        <v>593</v>
      </c>
      <c r="B1448" s="278" t="s">
        <v>594</v>
      </c>
    </row>
    <row r="1449" spans="1:2" ht="12.75" customHeight="1" x14ac:dyDescent="0.3">
      <c r="B1449" s="278"/>
    </row>
    <row r="1450" spans="1:2" ht="12.75" customHeight="1" x14ac:dyDescent="0.3">
      <c r="B1450" s="278"/>
    </row>
    <row r="1451" spans="1:2" ht="12.75" customHeight="1" x14ac:dyDescent="0.3">
      <c r="B1451" s="278"/>
    </row>
    <row r="1452" spans="1:2" ht="12.75" customHeight="1" x14ac:dyDescent="0.3">
      <c r="B1452" s="278"/>
    </row>
    <row r="1453" spans="1:2" ht="12.75" customHeight="1" x14ac:dyDescent="0.3">
      <c r="B1453" s="278"/>
    </row>
    <row r="1454" spans="1:2" ht="12.75" customHeight="1" x14ac:dyDescent="0.3">
      <c r="B1454" s="278"/>
    </row>
    <row r="1455" spans="1:2" ht="12.75" customHeight="1" x14ac:dyDescent="0.3">
      <c r="B1455" s="278"/>
    </row>
    <row r="1456" spans="1:2" ht="12.75" customHeight="1" x14ac:dyDescent="0.3">
      <c r="A1456" s="11"/>
      <c r="B1456" s="30" t="s">
        <v>595</v>
      </c>
    </row>
    <row r="1457" spans="1:2" ht="12.75" customHeight="1" x14ac:dyDescent="0.3">
      <c r="A1457" s="11" t="s">
        <v>596</v>
      </c>
      <c r="B1457" s="278" t="s">
        <v>597</v>
      </c>
    </row>
    <row r="1458" spans="1:2" ht="12.75" customHeight="1" x14ac:dyDescent="0.3">
      <c r="B1458" s="278"/>
    </row>
    <row r="1459" spans="1:2" ht="12.75" customHeight="1" x14ac:dyDescent="0.3">
      <c r="B1459" s="278"/>
    </row>
    <row r="1460" spans="1:2" ht="12.75" customHeight="1" x14ac:dyDescent="0.3">
      <c r="B1460" s="278"/>
    </row>
    <row r="1461" spans="1:2" ht="12.75" customHeight="1" x14ac:dyDescent="0.3">
      <c r="B1461" s="278"/>
    </row>
    <row r="1462" spans="1:2" ht="12.75" customHeight="1" x14ac:dyDescent="0.3">
      <c r="B1462" s="278"/>
    </row>
    <row r="1463" spans="1:2" ht="12.75" customHeight="1" x14ac:dyDescent="0.3">
      <c r="B1463" s="278"/>
    </row>
    <row r="1464" spans="1:2" ht="12.75" customHeight="1" x14ac:dyDescent="0.3">
      <c r="B1464" s="278"/>
    </row>
    <row r="1465" spans="1:2" ht="12.75" customHeight="1" x14ac:dyDescent="0.3">
      <c r="A1465" s="11"/>
      <c r="B1465" s="30" t="s">
        <v>595</v>
      </c>
    </row>
    <row r="1466" spans="1:2" ht="12.75" customHeight="1" x14ac:dyDescent="0.3">
      <c r="A1466" s="11" t="s">
        <v>598</v>
      </c>
      <c r="B1466" s="278" t="s">
        <v>599</v>
      </c>
    </row>
    <row r="1467" spans="1:2" ht="12.75" customHeight="1" x14ac:dyDescent="0.3">
      <c r="B1467" s="278"/>
    </row>
    <row r="1468" spans="1:2" ht="12.75" customHeight="1" x14ac:dyDescent="0.3">
      <c r="B1468" s="278"/>
    </row>
    <row r="1469" spans="1:2" ht="12.75" customHeight="1" x14ac:dyDescent="0.3">
      <c r="B1469" s="278"/>
    </row>
    <row r="1470" spans="1:2" ht="12.75" customHeight="1" x14ac:dyDescent="0.3">
      <c r="B1470" s="278"/>
    </row>
    <row r="1471" spans="1:2" ht="12.75" customHeight="1" x14ac:dyDescent="0.3">
      <c r="B1471" s="278"/>
    </row>
    <row r="1472" spans="1:2" ht="12.75" customHeight="1" x14ac:dyDescent="0.3">
      <c r="B1472" s="278"/>
    </row>
    <row r="1473" spans="1:2" ht="12.75" customHeight="1" x14ac:dyDescent="0.3">
      <c r="B1473" s="278"/>
    </row>
    <row r="1474" spans="1:2" ht="12.75" customHeight="1" x14ac:dyDescent="0.3">
      <c r="A1474" s="11"/>
      <c r="B1474" s="278" t="s">
        <v>600</v>
      </c>
    </row>
    <row r="1475" spans="1:2" ht="12.75" customHeight="1" x14ac:dyDescent="0.3">
      <c r="B1475" s="278"/>
    </row>
    <row r="1476" spans="1:2" ht="12.75" customHeight="1" x14ac:dyDescent="0.3">
      <c r="A1476" s="11" t="s">
        <v>601</v>
      </c>
      <c r="B1476" s="278" t="s">
        <v>602</v>
      </c>
    </row>
    <row r="1477" spans="1:2" ht="12.75" customHeight="1" x14ac:dyDescent="0.3">
      <c r="B1477" s="278"/>
    </row>
    <row r="1478" spans="1:2" ht="12.75" customHeight="1" x14ac:dyDescent="0.3">
      <c r="B1478" s="278"/>
    </row>
    <row r="1479" spans="1:2" ht="12.75" customHeight="1" x14ac:dyDescent="0.3">
      <c r="B1479" s="278"/>
    </row>
    <row r="1480" spans="1:2" ht="12.75" customHeight="1" x14ac:dyDescent="0.3">
      <c r="B1480" s="278"/>
    </row>
    <row r="1481" spans="1:2" ht="12.75" customHeight="1" x14ac:dyDescent="0.3">
      <c r="B1481" s="278"/>
    </row>
    <row r="1482" spans="1:2" ht="12.75" customHeight="1" x14ac:dyDescent="0.3">
      <c r="B1482" s="278"/>
    </row>
    <row r="1483" spans="1:2" ht="12.75" customHeight="1" x14ac:dyDescent="0.3">
      <c r="B1483" s="278"/>
    </row>
    <row r="1484" spans="1:2" ht="12.75" customHeight="1" x14ac:dyDescent="0.3">
      <c r="A1484" s="11"/>
      <c r="B1484" s="278" t="s">
        <v>600</v>
      </c>
    </row>
    <row r="1485" spans="1:2" ht="12.75" customHeight="1" x14ac:dyDescent="0.3">
      <c r="B1485" s="278"/>
    </row>
    <row r="1486" spans="1:2" ht="12.75" customHeight="1" x14ac:dyDescent="0.3">
      <c r="A1486" s="11" t="s">
        <v>603</v>
      </c>
      <c r="B1486" s="278" t="s">
        <v>604</v>
      </c>
    </row>
    <row r="1487" spans="1:2" ht="12.75" customHeight="1" x14ac:dyDescent="0.3">
      <c r="B1487" s="278"/>
    </row>
    <row r="1488" spans="1:2" ht="12.75" customHeight="1" x14ac:dyDescent="0.3">
      <c r="B1488" s="278"/>
    </row>
    <row r="1489" spans="1:2" ht="12.75" customHeight="1" x14ac:dyDescent="0.3">
      <c r="B1489" s="278"/>
    </row>
    <row r="1490" spans="1:2" ht="12.75" customHeight="1" x14ac:dyDescent="0.3">
      <c r="B1490" s="278"/>
    </row>
    <row r="1491" spans="1:2" ht="12.75" customHeight="1" x14ac:dyDescent="0.3">
      <c r="B1491" s="278"/>
    </row>
    <row r="1492" spans="1:2" ht="12.75" customHeight="1" x14ac:dyDescent="0.3">
      <c r="B1492" s="278"/>
    </row>
    <row r="1493" spans="1:2" ht="12.75" customHeight="1" x14ac:dyDescent="0.3">
      <c r="B1493" s="278"/>
    </row>
    <row r="1494" spans="1:2" ht="12.75" customHeight="1" x14ac:dyDescent="0.3">
      <c r="A1494" s="11"/>
      <c r="B1494" s="278" t="s">
        <v>605</v>
      </c>
    </row>
    <row r="1495" spans="1:2" ht="12.75" customHeight="1" x14ac:dyDescent="0.3">
      <c r="B1495" s="278"/>
    </row>
    <row r="1496" spans="1:2" ht="12.75" customHeight="1" x14ac:dyDescent="0.3">
      <c r="A1496" s="11" t="s">
        <v>606</v>
      </c>
      <c r="B1496" s="278" t="s">
        <v>607</v>
      </c>
    </row>
    <row r="1497" spans="1:2" ht="12.75" customHeight="1" x14ac:dyDescent="0.3">
      <c r="B1497" s="278"/>
    </row>
    <row r="1498" spans="1:2" ht="12.75" customHeight="1" x14ac:dyDescent="0.3">
      <c r="B1498" s="278"/>
    </row>
    <row r="1499" spans="1:2" ht="12.75" customHeight="1" x14ac:dyDescent="0.3">
      <c r="B1499" s="278"/>
    </row>
    <row r="1500" spans="1:2" ht="12.75" customHeight="1" x14ac:dyDescent="0.3">
      <c r="B1500" s="278"/>
    </row>
    <row r="1501" spans="1:2" ht="12.75" customHeight="1" x14ac:dyDescent="0.3">
      <c r="B1501" s="278"/>
    </row>
    <row r="1502" spans="1:2" ht="12.75" customHeight="1" x14ac:dyDescent="0.3">
      <c r="B1502" s="278"/>
    </row>
    <row r="1503" spans="1:2" ht="12.75" customHeight="1" x14ac:dyDescent="0.3">
      <c r="B1503" s="278"/>
    </row>
    <row r="1504" spans="1:2" ht="12.75" customHeight="1" x14ac:dyDescent="0.3">
      <c r="A1504" s="11"/>
      <c r="B1504" s="30" t="s">
        <v>595</v>
      </c>
    </row>
    <row r="1505" spans="1:2" ht="12.75" customHeight="1" x14ac:dyDescent="0.3">
      <c r="A1505" s="11" t="s">
        <v>608</v>
      </c>
      <c r="B1505" s="278" t="s">
        <v>609</v>
      </c>
    </row>
    <row r="1506" spans="1:2" ht="12.75" customHeight="1" x14ac:dyDescent="0.3">
      <c r="B1506" s="278"/>
    </row>
    <row r="1507" spans="1:2" ht="12.75" customHeight="1" x14ac:dyDescent="0.3">
      <c r="B1507" s="278"/>
    </row>
    <row r="1508" spans="1:2" ht="12.75" customHeight="1" x14ac:dyDescent="0.3">
      <c r="B1508" s="278"/>
    </row>
    <row r="1509" spans="1:2" ht="12.75" customHeight="1" x14ac:dyDescent="0.3">
      <c r="B1509" s="278"/>
    </row>
    <row r="1510" spans="1:2" ht="12.75" customHeight="1" x14ac:dyDescent="0.3">
      <c r="B1510" s="278"/>
    </row>
    <row r="1511" spans="1:2" ht="12.75" customHeight="1" x14ac:dyDescent="0.3">
      <c r="B1511" s="278"/>
    </row>
    <row r="1512" spans="1:2" ht="12.75" customHeight="1" x14ac:dyDescent="0.3">
      <c r="B1512" s="278"/>
    </row>
    <row r="1513" spans="1:2" ht="12.75" customHeight="1" x14ac:dyDescent="0.3">
      <c r="A1513" s="11"/>
      <c r="B1513" s="30" t="s">
        <v>595</v>
      </c>
    </row>
    <row r="1514" spans="1:2" ht="12.75" customHeight="1" x14ac:dyDescent="0.3">
      <c r="A1514" s="11" t="s">
        <v>610</v>
      </c>
      <c r="B1514" s="278" t="s">
        <v>611</v>
      </c>
    </row>
    <row r="1515" spans="1:2" ht="12.75" customHeight="1" x14ac:dyDescent="0.3">
      <c r="B1515" s="278"/>
    </row>
    <row r="1516" spans="1:2" ht="12.75" customHeight="1" x14ac:dyDescent="0.3">
      <c r="B1516" s="278"/>
    </row>
    <row r="1517" spans="1:2" ht="12.75" customHeight="1" x14ac:dyDescent="0.3">
      <c r="B1517" s="278"/>
    </row>
    <row r="1518" spans="1:2" ht="12.75" customHeight="1" x14ac:dyDescent="0.3">
      <c r="B1518" s="278"/>
    </row>
    <row r="1519" spans="1:2" ht="12.75" customHeight="1" x14ac:dyDescent="0.3">
      <c r="B1519" s="278"/>
    </row>
    <row r="1520" spans="1:2" ht="12.75" customHeight="1" x14ac:dyDescent="0.3">
      <c r="B1520" s="278"/>
    </row>
    <row r="1521" spans="1:2" ht="12.75" customHeight="1" x14ac:dyDescent="0.3">
      <c r="B1521" s="278"/>
    </row>
    <row r="1522" spans="1:2" ht="12.75" customHeight="1" x14ac:dyDescent="0.3">
      <c r="A1522" s="11"/>
      <c r="B1522" s="30" t="s">
        <v>595</v>
      </c>
    </row>
    <row r="1523" spans="1:2" ht="12.75" customHeight="1" x14ac:dyDescent="0.3">
      <c r="A1523" s="11" t="s">
        <v>612</v>
      </c>
      <c r="B1523" s="278" t="s">
        <v>613</v>
      </c>
    </row>
    <row r="1524" spans="1:2" ht="12.75" customHeight="1" x14ac:dyDescent="0.3">
      <c r="B1524" s="278"/>
    </row>
    <row r="1525" spans="1:2" ht="12.75" customHeight="1" x14ac:dyDescent="0.3">
      <c r="B1525" s="278"/>
    </row>
    <row r="1526" spans="1:2" ht="12.75" customHeight="1" x14ac:dyDescent="0.3">
      <c r="B1526" s="278"/>
    </row>
    <row r="1527" spans="1:2" ht="12.75" customHeight="1" x14ac:dyDescent="0.3">
      <c r="B1527" s="278"/>
    </row>
    <row r="1528" spans="1:2" ht="12.75" customHeight="1" x14ac:dyDescent="0.3">
      <c r="B1528" s="278"/>
    </row>
    <row r="1529" spans="1:2" ht="12.75" customHeight="1" x14ac:dyDescent="0.3">
      <c r="B1529" s="278"/>
    </row>
    <row r="1530" spans="1:2" ht="12.75" customHeight="1" thickBot="1" x14ac:dyDescent="0.35">
      <c r="B1530" s="278"/>
    </row>
    <row r="1531" spans="1:2" ht="12.75" customHeight="1" thickBot="1" x14ac:dyDescent="0.35">
      <c r="A1531" s="59" t="s">
        <v>591</v>
      </c>
      <c r="B1531" s="60" t="s">
        <v>615</v>
      </c>
    </row>
    <row r="1532" spans="1:2" ht="12.75" customHeight="1" x14ac:dyDescent="0.3">
      <c r="A1532" s="5" t="s">
        <v>564</v>
      </c>
      <c r="B1532" s="6" t="s">
        <v>616</v>
      </c>
    </row>
    <row r="1533" spans="1:2" ht="12.75" customHeight="1" x14ac:dyDescent="0.3">
      <c r="A1533" s="85" t="s">
        <v>486</v>
      </c>
      <c r="B1533" s="86" t="s">
        <v>617</v>
      </c>
    </row>
    <row r="1534" spans="1:2" ht="12.75" customHeight="1" x14ac:dyDescent="0.3">
      <c r="A1534" s="85" t="s">
        <v>618</v>
      </c>
      <c r="B1534" s="86" t="s">
        <v>619</v>
      </c>
    </row>
    <row r="1535" spans="1:2" ht="12.75" customHeight="1" x14ac:dyDescent="0.3">
      <c r="A1535" s="11" t="s">
        <v>620</v>
      </c>
      <c r="B1535" s="278" t="s">
        <v>621</v>
      </c>
    </row>
    <row r="1536" spans="1:2" ht="12.75" customHeight="1" x14ac:dyDescent="0.3">
      <c r="B1536" s="278"/>
    </row>
    <row r="1537" spans="1:2" ht="12.75" customHeight="1" x14ac:dyDescent="0.3">
      <c r="B1537" s="278"/>
    </row>
    <row r="1538" spans="1:2" ht="12.75" customHeight="1" x14ac:dyDescent="0.3">
      <c r="B1538" s="278"/>
    </row>
    <row r="1539" spans="1:2" ht="12.75" customHeight="1" x14ac:dyDescent="0.3">
      <c r="B1539" s="278"/>
    </row>
    <row r="1540" spans="1:2" ht="12.75" customHeight="1" x14ac:dyDescent="0.3">
      <c r="B1540" s="278"/>
    </row>
    <row r="1541" spans="1:2" ht="12.75" customHeight="1" x14ac:dyDescent="0.3">
      <c r="B1541" s="278"/>
    </row>
    <row r="1542" spans="1:2" ht="12.75" customHeight="1" x14ac:dyDescent="0.3">
      <c r="B1542" s="278"/>
    </row>
    <row r="1543" spans="1:2" ht="12.75" customHeight="1" x14ac:dyDescent="0.3">
      <c r="A1543" s="11" t="s">
        <v>622</v>
      </c>
      <c r="B1543" s="278" t="s">
        <v>621</v>
      </c>
    </row>
    <row r="1544" spans="1:2" ht="12.75" customHeight="1" x14ac:dyDescent="0.3">
      <c r="B1544" s="278"/>
    </row>
    <row r="1545" spans="1:2" ht="12.75" customHeight="1" x14ac:dyDescent="0.3">
      <c r="B1545" s="278"/>
    </row>
    <row r="1546" spans="1:2" ht="12.75" customHeight="1" x14ac:dyDescent="0.3">
      <c r="B1546" s="278"/>
    </row>
    <row r="1547" spans="1:2" ht="12.75" customHeight="1" x14ac:dyDescent="0.3">
      <c r="B1547" s="278"/>
    </row>
    <row r="1548" spans="1:2" ht="12.75" customHeight="1" x14ac:dyDescent="0.3">
      <c r="B1548" s="278"/>
    </row>
    <row r="1549" spans="1:2" ht="12.75" customHeight="1" x14ac:dyDescent="0.3">
      <c r="B1549" s="278"/>
    </row>
    <row r="1550" spans="1:2" ht="12.75" customHeight="1" x14ac:dyDescent="0.3">
      <c r="B1550" s="278"/>
    </row>
    <row r="1551" spans="1:2" ht="12.75" customHeight="1" x14ac:dyDescent="0.3">
      <c r="A1551" s="11" t="s">
        <v>623</v>
      </c>
      <c r="B1551" s="278" t="s">
        <v>624</v>
      </c>
    </row>
    <row r="1552" spans="1:2" ht="12.75" customHeight="1" x14ac:dyDescent="0.3">
      <c r="B1552" s="278"/>
    </row>
    <row r="1553" spans="1:2" ht="12.75" customHeight="1" x14ac:dyDescent="0.3">
      <c r="B1553" s="278"/>
    </row>
    <row r="1554" spans="1:2" ht="12.75" customHeight="1" x14ac:dyDescent="0.3">
      <c r="B1554" s="278"/>
    </row>
    <row r="1555" spans="1:2" ht="12.75" customHeight="1" x14ac:dyDescent="0.3">
      <c r="B1555" s="278"/>
    </row>
    <row r="1556" spans="1:2" ht="12.75" customHeight="1" x14ac:dyDescent="0.3">
      <c r="B1556" s="278"/>
    </row>
    <row r="1557" spans="1:2" ht="12.75" customHeight="1" x14ac:dyDescent="0.3">
      <c r="B1557" s="278"/>
    </row>
    <row r="1558" spans="1:2" ht="12.75" customHeight="1" x14ac:dyDescent="0.3">
      <c r="B1558" s="278"/>
    </row>
    <row r="1559" spans="1:2" ht="12.75" customHeight="1" x14ac:dyDescent="0.3">
      <c r="A1559" s="11" t="s">
        <v>625</v>
      </c>
      <c r="B1559" s="278" t="s">
        <v>626</v>
      </c>
    </row>
    <row r="1560" spans="1:2" ht="12.75" customHeight="1" x14ac:dyDescent="0.3">
      <c r="B1560" s="278"/>
    </row>
    <row r="1561" spans="1:2" ht="12.75" customHeight="1" x14ac:dyDescent="0.3">
      <c r="B1561" s="278"/>
    </row>
    <row r="1562" spans="1:2" ht="12.75" customHeight="1" x14ac:dyDescent="0.3">
      <c r="B1562" s="278"/>
    </row>
    <row r="1563" spans="1:2" ht="12.75" customHeight="1" x14ac:dyDescent="0.3">
      <c r="B1563" s="278"/>
    </row>
    <row r="1564" spans="1:2" ht="12.75" customHeight="1" x14ac:dyDescent="0.3">
      <c r="B1564" s="278"/>
    </row>
    <row r="1565" spans="1:2" ht="12.75" customHeight="1" x14ac:dyDescent="0.3">
      <c r="B1565" s="278"/>
    </row>
    <row r="1566" spans="1:2" ht="12.75" customHeight="1" x14ac:dyDescent="0.3">
      <c r="A1566" s="11" t="s">
        <v>627</v>
      </c>
      <c r="B1566" s="278" t="s">
        <v>628</v>
      </c>
    </row>
    <row r="1567" spans="1:2" ht="12.75" customHeight="1" x14ac:dyDescent="0.3">
      <c r="B1567" s="278"/>
    </row>
    <row r="1568" spans="1:2" ht="12.75" customHeight="1" x14ac:dyDescent="0.3">
      <c r="B1568" s="278"/>
    </row>
    <row r="1569" spans="1:2" ht="12.75" customHeight="1" x14ac:dyDescent="0.3">
      <c r="B1569" s="278"/>
    </row>
    <row r="1570" spans="1:2" ht="12.75" customHeight="1" x14ac:dyDescent="0.3">
      <c r="B1570" s="278"/>
    </row>
    <row r="1571" spans="1:2" ht="12.75" customHeight="1" x14ac:dyDescent="0.3">
      <c r="B1571" s="278"/>
    </row>
    <row r="1572" spans="1:2" ht="12.75" customHeight="1" x14ac:dyDescent="0.3">
      <c r="B1572" s="278"/>
    </row>
    <row r="1573" spans="1:2" ht="12.75" customHeight="1" x14ac:dyDescent="0.3">
      <c r="B1573" s="278"/>
    </row>
    <row r="1574" spans="1:2" ht="12.75" customHeight="1" x14ac:dyDescent="0.3">
      <c r="A1574" s="11" t="s">
        <v>629</v>
      </c>
      <c r="B1574" s="278" t="s">
        <v>630</v>
      </c>
    </row>
    <row r="1575" spans="1:2" ht="12.75" customHeight="1" x14ac:dyDescent="0.3">
      <c r="B1575" s="278"/>
    </row>
    <row r="1576" spans="1:2" ht="12.75" customHeight="1" x14ac:dyDescent="0.3">
      <c r="B1576" s="278"/>
    </row>
    <row r="1577" spans="1:2" ht="12.75" customHeight="1" x14ac:dyDescent="0.3">
      <c r="B1577" s="278"/>
    </row>
    <row r="1578" spans="1:2" ht="12.75" customHeight="1" x14ac:dyDescent="0.3">
      <c r="B1578" s="278"/>
    </row>
    <row r="1579" spans="1:2" ht="12.75" customHeight="1" x14ac:dyDescent="0.3">
      <c r="B1579" s="278"/>
    </row>
    <row r="1580" spans="1:2" ht="12.75" customHeight="1" x14ac:dyDescent="0.3">
      <c r="B1580" s="278"/>
    </row>
    <row r="1581" spans="1:2" ht="12.75" customHeight="1" thickBot="1" x14ac:dyDescent="0.35">
      <c r="B1581" s="278"/>
    </row>
    <row r="1582" spans="1:2" ht="12.75" customHeight="1" thickBot="1" x14ac:dyDescent="0.35">
      <c r="A1582" s="59" t="s">
        <v>618</v>
      </c>
      <c r="B1582" s="60" t="s">
        <v>631</v>
      </c>
    </row>
    <row r="1583" spans="1:2" ht="12.75" customHeight="1" x14ac:dyDescent="0.3">
      <c r="A1583" s="85" t="s">
        <v>632</v>
      </c>
      <c r="B1583" s="86" t="s">
        <v>633</v>
      </c>
    </row>
    <row r="1584" spans="1:2" ht="12.75" customHeight="1" x14ac:dyDescent="0.3">
      <c r="A1584" s="11" t="s">
        <v>634</v>
      </c>
      <c r="B1584" s="278" t="s">
        <v>635</v>
      </c>
    </row>
    <row r="1585" spans="1:2" ht="12.75" customHeight="1" x14ac:dyDescent="0.3">
      <c r="B1585" s="278"/>
    </row>
    <row r="1586" spans="1:2" ht="12.75" customHeight="1" x14ac:dyDescent="0.3">
      <c r="B1586" s="278"/>
    </row>
    <row r="1587" spans="1:2" ht="12.75" customHeight="1" x14ac:dyDescent="0.3">
      <c r="B1587" s="278"/>
    </row>
    <row r="1588" spans="1:2" ht="12.75" customHeight="1" x14ac:dyDescent="0.3">
      <c r="A1588" s="11" t="s">
        <v>637</v>
      </c>
      <c r="B1588" s="278" t="s">
        <v>635</v>
      </c>
    </row>
    <row r="1589" spans="1:2" ht="12.75" customHeight="1" x14ac:dyDescent="0.3">
      <c r="B1589" s="278"/>
    </row>
    <row r="1590" spans="1:2" ht="12.75" customHeight="1" x14ac:dyDescent="0.3">
      <c r="B1590" s="278"/>
    </row>
    <row r="1591" spans="1:2" ht="12.75" customHeight="1" x14ac:dyDescent="0.3">
      <c r="B1591" s="278"/>
    </row>
    <row r="1592" spans="1:2" ht="12.75" customHeight="1" x14ac:dyDescent="0.3">
      <c r="A1592" s="11" t="s">
        <v>638</v>
      </c>
      <c r="B1592" s="278" t="s">
        <v>635</v>
      </c>
    </row>
    <row r="1593" spans="1:2" ht="12.75" customHeight="1" x14ac:dyDescent="0.3">
      <c r="B1593" s="278"/>
    </row>
    <row r="1594" spans="1:2" ht="12.75" customHeight="1" x14ac:dyDescent="0.3">
      <c r="B1594" s="278"/>
    </row>
    <row r="1595" spans="1:2" ht="12.75" customHeight="1" x14ac:dyDescent="0.3">
      <c r="B1595" s="278"/>
    </row>
    <row r="1596" spans="1:2" ht="12.75" customHeight="1" x14ac:dyDescent="0.3">
      <c r="A1596" s="11" t="s">
        <v>639</v>
      </c>
      <c r="B1596" s="278" t="s">
        <v>635</v>
      </c>
    </row>
    <row r="1597" spans="1:2" ht="12.75" customHeight="1" x14ac:dyDescent="0.3">
      <c r="B1597" s="278"/>
    </row>
    <row r="1598" spans="1:2" ht="12.75" customHeight="1" x14ac:dyDescent="0.3">
      <c r="B1598" s="278"/>
    </row>
    <row r="1599" spans="1:2" ht="12.75" customHeight="1" x14ac:dyDescent="0.3">
      <c r="B1599" s="278"/>
    </row>
    <row r="1600" spans="1:2" ht="12.75" customHeight="1" x14ac:dyDescent="0.3">
      <c r="A1600" s="11" t="s">
        <v>640</v>
      </c>
      <c r="B1600" s="278" t="s">
        <v>635</v>
      </c>
    </row>
    <row r="1601" spans="1:2" ht="12.75" customHeight="1" x14ac:dyDescent="0.3">
      <c r="B1601" s="278"/>
    </row>
    <row r="1602" spans="1:2" ht="12.75" customHeight="1" x14ac:dyDescent="0.3">
      <c r="B1602" s="278"/>
    </row>
    <row r="1603" spans="1:2" ht="12.75" customHeight="1" x14ac:dyDescent="0.3">
      <c r="B1603" s="278"/>
    </row>
    <row r="1604" spans="1:2" ht="12.75" customHeight="1" x14ac:dyDescent="0.3">
      <c r="A1604" s="11" t="s">
        <v>641</v>
      </c>
      <c r="B1604" s="278" t="s">
        <v>635</v>
      </c>
    </row>
    <row r="1605" spans="1:2" ht="12.75" customHeight="1" x14ac:dyDescent="0.3">
      <c r="B1605" s="278"/>
    </row>
    <row r="1606" spans="1:2" ht="12.75" customHeight="1" x14ac:dyDescent="0.3">
      <c r="B1606" s="278"/>
    </row>
    <row r="1607" spans="1:2" ht="12.75" customHeight="1" x14ac:dyDescent="0.3">
      <c r="B1607" s="278"/>
    </row>
    <row r="1608" spans="1:2" ht="12.75" customHeight="1" x14ac:dyDescent="0.3">
      <c r="A1608" s="11" t="s">
        <v>642</v>
      </c>
      <c r="B1608" s="278" t="s">
        <v>635</v>
      </c>
    </row>
    <row r="1609" spans="1:2" ht="12.75" customHeight="1" x14ac:dyDescent="0.3">
      <c r="B1609" s="278"/>
    </row>
    <row r="1610" spans="1:2" ht="12.75" customHeight="1" x14ac:dyDescent="0.3">
      <c r="B1610" s="278"/>
    </row>
    <row r="1611" spans="1:2" ht="12.75" customHeight="1" thickBot="1" x14ac:dyDescent="0.35">
      <c r="B1611" s="278"/>
    </row>
    <row r="1612" spans="1:2" ht="12.75" customHeight="1" thickBot="1" x14ac:dyDescent="0.35">
      <c r="A1612" s="59" t="s">
        <v>632</v>
      </c>
      <c r="B1612" s="60" t="s">
        <v>643</v>
      </c>
    </row>
    <row r="1613" spans="1:2" ht="12.75" customHeight="1" x14ac:dyDescent="0.3">
      <c r="A1613" s="85" t="s">
        <v>644</v>
      </c>
      <c r="B1613" s="86" t="s">
        <v>645</v>
      </c>
    </row>
    <row r="1614" spans="1:2" ht="12.75" customHeight="1" x14ac:dyDescent="0.3">
      <c r="A1614" s="11" t="s">
        <v>646</v>
      </c>
      <c r="B1614" s="278" t="s">
        <v>647</v>
      </c>
    </row>
    <row r="1615" spans="1:2" ht="12.75" customHeight="1" x14ac:dyDescent="0.3">
      <c r="B1615" s="278"/>
    </row>
    <row r="1616" spans="1:2" ht="12.75" customHeight="1" x14ac:dyDescent="0.3">
      <c r="B1616" s="278"/>
    </row>
    <row r="1617" spans="1:2" ht="12.75" customHeight="1" x14ac:dyDescent="0.3">
      <c r="B1617" s="278"/>
    </row>
    <row r="1618" spans="1:2" ht="12.75" customHeight="1" x14ac:dyDescent="0.3">
      <c r="B1618" s="278"/>
    </row>
    <row r="1619" spans="1:2" ht="12.75" customHeight="1" x14ac:dyDescent="0.3">
      <c r="B1619" s="278"/>
    </row>
    <row r="1620" spans="1:2" ht="12.75" customHeight="1" x14ac:dyDescent="0.3">
      <c r="B1620" s="278"/>
    </row>
    <row r="1621" spans="1:2" ht="12.75" customHeight="1" x14ac:dyDescent="0.3">
      <c r="B1621" s="278"/>
    </row>
    <row r="1622" spans="1:2" ht="12.75" customHeight="1" x14ac:dyDescent="0.3">
      <c r="A1622" s="11" t="s">
        <v>648</v>
      </c>
      <c r="B1622" s="278" t="s">
        <v>649</v>
      </c>
    </row>
    <row r="1623" spans="1:2" ht="12.75" customHeight="1" x14ac:dyDescent="0.3">
      <c r="B1623" s="278"/>
    </row>
    <row r="1624" spans="1:2" ht="12.75" customHeight="1" x14ac:dyDescent="0.3">
      <c r="B1624" s="278"/>
    </row>
    <row r="1625" spans="1:2" ht="12.75" customHeight="1" x14ac:dyDescent="0.3">
      <c r="B1625" s="278"/>
    </row>
    <row r="1626" spans="1:2" ht="12.75" customHeight="1" x14ac:dyDescent="0.3">
      <c r="B1626" s="278"/>
    </row>
    <row r="1627" spans="1:2" ht="12.75" customHeight="1" x14ac:dyDescent="0.3">
      <c r="B1627" s="278"/>
    </row>
    <row r="1628" spans="1:2" ht="12.75" customHeight="1" x14ac:dyDescent="0.3">
      <c r="B1628" s="278"/>
    </row>
    <row r="1629" spans="1:2" ht="12.75" customHeight="1" thickBot="1" x14ac:dyDescent="0.35">
      <c r="B1629" s="278"/>
    </row>
    <row r="1630" spans="1:2" ht="12.75" customHeight="1" thickBot="1" x14ac:dyDescent="0.35">
      <c r="A1630" s="59" t="s">
        <v>644</v>
      </c>
      <c r="B1630" s="60" t="s">
        <v>650</v>
      </c>
    </row>
    <row r="1631" spans="1:2" ht="12.75" customHeight="1" x14ac:dyDescent="0.3">
      <c r="A1631" s="5" t="s">
        <v>486</v>
      </c>
      <c r="B1631" s="6" t="s">
        <v>651</v>
      </c>
    </row>
    <row r="1632" spans="1:2" ht="12.75" customHeight="1" x14ac:dyDescent="0.3">
      <c r="A1632" s="85" t="s">
        <v>652</v>
      </c>
      <c r="B1632" s="86" t="s">
        <v>653</v>
      </c>
    </row>
    <row r="1633" spans="1:2" ht="12.75" customHeight="1" x14ac:dyDescent="0.3">
      <c r="A1633" s="11" t="s">
        <v>654</v>
      </c>
      <c r="B1633" s="278" t="s">
        <v>655</v>
      </c>
    </row>
    <row r="1634" spans="1:2" ht="12.75" customHeight="1" x14ac:dyDescent="0.3">
      <c r="B1634" s="278"/>
    </row>
    <row r="1635" spans="1:2" ht="12.75" customHeight="1" x14ac:dyDescent="0.3">
      <c r="B1635" s="278"/>
    </row>
    <row r="1636" spans="1:2" ht="12.75" customHeight="1" x14ac:dyDescent="0.3">
      <c r="A1636" s="11" t="s">
        <v>656</v>
      </c>
      <c r="B1636" s="278" t="s">
        <v>657</v>
      </c>
    </row>
    <row r="1637" spans="1:2" ht="12.75" customHeight="1" x14ac:dyDescent="0.3">
      <c r="B1637" s="278"/>
    </row>
    <row r="1638" spans="1:2" ht="12.75" customHeight="1" x14ac:dyDescent="0.3">
      <c r="A1638" s="11" t="s">
        <v>658</v>
      </c>
      <c r="B1638" s="278" t="s">
        <v>659</v>
      </c>
    </row>
    <row r="1639" spans="1:2" ht="12.75" customHeight="1" thickBot="1" x14ac:dyDescent="0.35">
      <c r="B1639" s="278"/>
    </row>
    <row r="1640" spans="1:2" ht="12.75" customHeight="1" thickBot="1" x14ac:dyDescent="0.35">
      <c r="A1640" s="59" t="s">
        <v>652</v>
      </c>
      <c r="B1640" s="60" t="s">
        <v>660</v>
      </c>
    </row>
    <row r="1641" spans="1:2" ht="12.75" customHeight="1" x14ac:dyDescent="0.3">
      <c r="A1641" s="85" t="s">
        <v>661</v>
      </c>
      <c r="B1641" s="86" t="s">
        <v>662</v>
      </c>
    </row>
    <row r="1642" spans="1:2" ht="12.75" customHeight="1" x14ac:dyDescent="0.3">
      <c r="A1642" s="11" t="s">
        <v>663</v>
      </c>
      <c r="B1642" s="278" t="s">
        <v>664</v>
      </c>
    </row>
    <row r="1643" spans="1:2" ht="12.75" customHeight="1" x14ac:dyDescent="0.3">
      <c r="B1643" s="278"/>
    </row>
    <row r="1644" spans="1:2" ht="12.75" customHeight="1" x14ac:dyDescent="0.3">
      <c r="A1644" s="11" t="s">
        <v>665</v>
      </c>
      <c r="B1644" s="278" t="s">
        <v>666</v>
      </c>
    </row>
    <row r="1645" spans="1:2" ht="12.75" customHeight="1" x14ac:dyDescent="0.3">
      <c r="B1645" s="278"/>
    </row>
    <row r="1646" spans="1:2" ht="12.75" customHeight="1" x14ac:dyDescent="0.3">
      <c r="A1646" s="11" t="s">
        <v>667</v>
      </c>
      <c r="B1646" s="278" t="s">
        <v>668</v>
      </c>
    </row>
    <row r="1647" spans="1:2" ht="12.75" customHeight="1" x14ac:dyDescent="0.3">
      <c r="B1647" s="278"/>
    </row>
    <row r="1648" spans="1:2" ht="12.75" customHeight="1" thickBot="1" x14ac:dyDescent="0.35">
      <c r="B1648" s="278"/>
    </row>
    <row r="1649" spans="1:2" ht="12.75" customHeight="1" thickBot="1" x14ac:dyDescent="0.35">
      <c r="A1649" s="59" t="s">
        <v>661</v>
      </c>
      <c r="B1649" s="60" t="s">
        <v>670</v>
      </c>
    </row>
    <row r="1650" spans="1:2" ht="12.75" customHeight="1" x14ac:dyDescent="0.3">
      <c r="A1650" s="85" t="s">
        <v>671</v>
      </c>
      <c r="B1650" s="86" t="s">
        <v>672</v>
      </c>
    </row>
    <row r="1651" spans="1:2" ht="12.75" customHeight="1" x14ac:dyDescent="0.3">
      <c r="A1651" s="85" t="s">
        <v>673</v>
      </c>
      <c r="B1651" s="86" t="s">
        <v>674</v>
      </c>
    </row>
    <row r="1652" spans="1:2" ht="12.75" customHeight="1" x14ac:dyDescent="0.3">
      <c r="A1652" s="11" t="s">
        <v>675</v>
      </c>
      <c r="B1652" s="278" t="s">
        <v>676</v>
      </c>
    </row>
    <row r="1653" spans="1:2" ht="12.75" customHeight="1" x14ac:dyDescent="0.3">
      <c r="B1653" s="278"/>
    </row>
    <row r="1654" spans="1:2" ht="12.75" customHeight="1" x14ac:dyDescent="0.3">
      <c r="B1654" s="278"/>
    </row>
    <row r="1655" spans="1:2" ht="12.75" customHeight="1" x14ac:dyDescent="0.3">
      <c r="B1655" s="278"/>
    </row>
    <row r="1656" spans="1:2" ht="12.75" customHeight="1" x14ac:dyDescent="0.3">
      <c r="B1656" s="278"/>
    </row>
    <row r="1657" spans="1:2" ht="12.75" customHeight="1" x14ac:dyDescent="0.3">
      <c r="B1657" s="278"/>
    </row>
    <row r="1658" spans="1:2" ht="12.75" customHeight="1" x14ac:dyDescent="0.3">
      <c r="A1658" s="11" t="s">
        <v>677</v>
      </c>
      <c r="B1658" s="278" t="s">
        <v>678</v>
      </c>
    </row>
    <row r="1659" spans="1:2" ht="12.75" customHeight="1" x14ac:dyDescent="0.3">
      <c r="B1659" s="278"/>
    </row>
    <row r="1660" spans="1:2" ht="12.75" customHeight="1" x14ac:dyDescent="0.3">
      <c r="B1660" s="278"/>
    </row>
  </sheetData>
  <mergeCells count="308">
    <mergeCell ref="B1652:B1657"/>
    <mergeCell ref="B1658:B1660"/>
    <mergeCell ref="B1633:B1635"/>
    <mergeCell ref="B1636:B1637"/>
    <mergeCell ref="B1638:B1639"/>
    <mergeCell ref="B1642:B1643"/>
    <mergeCell ref="B1644:B1645"/>
    <mergeCell ref="B1646:B1648"/>
    <mergeCell ref="B1596:B1599"/>
    <mergeCell ref="B1600:B1603"/>
    <mergeCell ref="B1604:B1607"/>
    <mergeCell ref="B1608:B1611"/>
    <mergeCell ref="B1614:B1621"/>
    <mergeCell ref="B1622:B1629"/>
    <mergeCell ref="B1559:B1565"/>
    <mergeCell ref="B1566:B1573"/>
    <mergeCell ref="B1574:B1581"/>
    <mergeCell ref="B1584:B1587"/>
    <mergeCell ref="B1588:B1591"/>
    <mergeCell ref="B1592:B1595"/>
    <mergeCell ref="B1505:B1512"/>
    <mergeCell ref="B1514:B1521"/>
    <mergeCell ref="B1523:B1530"/>
    <mergeCell ref="B1535:B1542"/>
    <mergeCell ref="B1543:B1550"/>
    <mergeCell ref="B1551:B1558"/>
    <mergeCell ref="B1474:B1475"/>
    <mergeCell ref="B1476:B1483"/>
    <mergeCell ref="B1484:B1485"/>
    <mergeCell ref="B1486:B1493"/>
    <mergeCell ref="B1494:B1495"/>
    <mergeCell ref="B1496:B1503"/>
    <mergeCell ref="B1422:B1429"/>
    <mergeCell ref="B1432:B1439"/>
    <mergeCell ref="B1440:B1445"/>
    <mergeCell ref="B1448:B1455"/>
    <mergeCell ref="B1457:B1464"/>
    <mergeCell ref="B1466:B1473"/>
    <mergeCell ref="B1378:B1384"/>
    <mergeCell ref="B1385:B1391"/>
    <mergeCell ref="B1392:B1398"/>
    <mergeCell ref="B1399:B1405"/>
    <mergeCell ref="B1406:B1413"/>
    <mergeCell ref="B1414:B1421"/>
    <mergeCell ref="B1348:B1350"/>
    <mergeCell ref="B1351:B1352"/>
    <mergeCell ref="B1353:B1354"/>
    <mergeCell ref="B1355:B1356"/>
    <mergeCell ref="B1364:B1370"/>
    <mergeCell ref="B1371:B1377"/>
    <mergeCell ref="B1332:B1333"/>
    <mergeCell ref="B1334:B1335"/>
    <mergeCell ref="B1336:B1338"/>
    <mergeCell ref="B1339:B1341"/>
    <mergeCell ref="B1342:B1344"/>
    <mergeCell ref="B1345:B1347"/>
    <mergeCell ref="B1311:B1313"/>
    <mergeCell ref="B1314:B1317"/>
    <mergeCell ref="B1318:B1320"/>
    <mergeCell ref="B1321:B1323"/>
    <mergeCell ref="B1324:B1326"/>
    <mergeCell ref="B1329:B1331"/>
    <mergeCell ref="B1290:B1291"/>
    <mergeCell ref="B1292:B1294"/>
    <mergeCell ref="B1295:B1297"/>
    <mergeCell ref="B1298:B1300"/>
    <mergeCell ref="B1304:B1307"/>
    <mergeCell ref="B1308:B1310"/>
    <mergeCell ref="B1276:B1277"/>
    <mergeCell ref="B1278:B1279"/>
    <mergeCell ref="B1280:B1281"/>
    <mergeCell ref="B1282:B1283"/>
    <mergeCell ref="B1284:B1286"/>
    <mergeCell ref="B1287:B1289"/>
    <mergeCell ref="B1252:B1255"/>
    <mergeCell ref="B1256:B1258"/>
    <mergeCell ref="B1259:B1261"/>
    <mergeCell ref="B1267:B1269"/>
    <mergeCell ref="B1270:B1272"/>
    <mergeCell ref="B1273:B1275"/>
    <mergeCell ref="B1226:B1231"/>
    <mergeCell ref="B1232:B1237"/>
    <mergeCell ref="B1238:B1240"/>
    <mergeCell ref="B1241:B1244"/>
    <mergeCell ref="B1245:B1247"/>
    <mergeCell ref="B1248:B1251"/>
    <mergeCell ref="B1189:B1193"/>
    <mergeCell ref="B1194:B1198"/>
    <mergeCell ref="B1199:B1205"/>
    <mergeCell ref="B1206:B1212"/>
    <mergeCell ref="B1213:B1219"/>
    <mergeCell ref="B1220:B1223"/>
    <mergeCell ref="B1164:B1165"/>
    <mergeCell ref="B1166:B1167"/>
    <mergeCell ref="B1168:B1169"/>
    <mergeCell ref="B1173:B1178"/>
    <mergeCell ref="B1179:B1184"/>
    <mergeCell ref="B1185:B1188"/>
    <mergeCell ref="B1132:B1139"/>
    <mergeCell ref="B1140:B1147"/>
    <mergeCell ref="B1150:B1153"/>
    <mergeCell ref="B1154:B1157"/>
    <mergeCell ref="B1158:B1161"/>
    <mergeCell ref="B1162:B1163"/>
    <mergeCell ref="B1093:B1095"/>
    <mergeCell ref="B1096:B1098"/>
    <mergeCell ref="B1099:B1101"/>
    <mergeCell ref="B1105:B1112"/>
    <mergeCell ref="B1117:B1123"/>
    <mergeCell ref="B1124:B1131"/>
    <mergeCell ref="B1069:B1071"/>
    <mergeCell ref="B1074:B1077"/>
    <mergeCell ref="B1078:B1080"/>
    <mergeCell ref="B1081:B1083"/>
    <mergeCell ref="B1084:B1086"/>
    <mergeCell ref="B1089:B1092"/>
    <mergeCell ref="B1048:B1050"/>
    <mergeCell ref="B1051:B1053"/>
    <mergeCell ref="B1054:B1056"/>
    <mergeCell ref="B1059:B1062"/>
    <mergeCell ref="B1063:B1065"/>
    <mergeCell ref="B1066:B1068"/>
    <mergeCell ref="B1024:B1026"/>
    <mergeCell ref="B1029:B1032"/>
    <mergeCell ref="B1033:B1035"/>
    <mergeCell ref="B1036:B1038"/>
    <mergeCell ref="B1039:B1041"/>
    <mergeCell ref="B1044:B1047"/>
    <mergeCell ref="B1003:B1005"/>
    <mergeCell ref="B1006:B1008"/>
    <mergeCell ref="B1009:B1011"/>
    <mergeCell ref="B1014:B1017"/>
    <mergeCell ref="B1018:B1020"/>
    <mergeCell ref="B1021:B1023"/>
    <mergeCell ref="B979:B981"/>
    <mergeCell ref="B984:B987"/>
    <mergeCell ref="B988:B990"/>
    <mergeCell ref="B991:B993"/>
    <mergeCell ref="B994:B996"/>
    <mergeCell ref="B999:B1002"/>
    <mergeCell ref="B957:B959"/>
    <mergeCell ref="B960:B962"/>
    <mergeCell ref="B963:B965"/>
    <mergeCell ref="B968:B970"/>
    <mergeCell ref="B971:B973"/>
    <mergeCell ref="B976:B978"/>
    <mergeCell ref="B926:B929"/>
    <mergeCell ref="B930:B934"/>
    <mergeCell ref="B937:B940"/>
    <mergeCell ref="B948:B949"/>
    <mergeCell ref="B950:B953"/>
    <mergeCell ref="B954:B956"/>
    <mergeCell ref="B895:B900"/>
    <mergeCell ref="B901:B906"/>
    <mergeCell ref="B907:B911"/>
    <mergeCell ref="B912:B915"/>
    <mergeCell ref="B918:B921"/>
    <mergeCell ref="B922:B925"/>
    <mergeCell ref="B866:B869"/>
    <mergeCell ref="B870:B873"/>
    <mergeCell ref="B874:B877"/>
    <mergeCell ref="B878:B880"/>
    <mergeCell ref="B881:B884"/>
    <mergeCell ref="B887:B890"/>
    <mergeCell ref="B831:B834"/>
    <mergeCell ref="B839:B844"/>
    <mergeCell ref="B845:B849"/>
    <mergeCell ref="B850:B853"/>
    <mergeCell ref="B854:B858"/>
    <mergeCell ref="B859:B863"/>
    <mergeCell ref="B802:B806"/>
    <mergeCell ref="B807:B811"/>
    <mergeCell ref="B812:B815"/>
    <mergeCell ref="B818:B821"/>
    <mergeCell ref="B822:B824"/>
    <mergeCell ref="B825:B828"/>
    <mergeCell ref="B772:B775"/>
    <mergeCell ref="B776:B778"/>
    <mergeCell ref="B779:B781"/>
    <mergeCell ref="B782:B785"/>
    <mergeCell ref="B788:B791"/>
    <mergeCell ref="B796:B801"/>
    <mergeCell ref="B737:B740"/>
    <mergeCell ref="B745:B750"/>
    <mergeCell ref="B751:B755"/>
    <mergeCell ref="B756:B760"/>
    <mergeCell ref="B761:B765"/>
    <mergeCell ref="B766:B769"/>
    <mergeCell ref="B709:B713"/>
    <mergeCell ref="B714:B717"/>
    <mergeCell ref="B720:B723"/>
    <mergeCell ref="B724:B727"/>
    <mergeCell ref="B728:B730"/>
    <mergeCell ref="B731:B734"/>
    <mergeCell ref="B675:B678"/>
    <mergeCell ref="B683:B687"/>
    <mergeCell ref="B688:B693"/>
    <mergeCell ref="B694:B699"/>
    <mergeCell ref="B700:B704"/>
    <mergeCell ref="B705:B708"/>
    <mergeCell ref="B636:B640"/>
    <mergeCell ref="B641:B648"/>
    <mergeCell ref="B654:B657"/>
    <mergeCell ref="B658:B662"/>
    <mergeCell ref="B663:B666"/>
    <mergeCell ref="B671:B674"/>
    <mergeCell ref="B598:B602"/>
    <mergeCell ref="B603:B606"/>
    <mergeCell ref="B607:B613"/>
    <mergeCell ref="B616:B619"/>
    <mergeCell ref="B620:B625"/>
    <mergeCell ref="B629:B635"/>
    <mergeCell ref="B562:B563"/>
    <mergeCell ref="B564:B571"/>
    <mergeCell ref="B572:B577"/>
    <mergeCell ref="B578:B585"/>
    <mergeCell ref="B586:B591"/>
    <mergeCell ref="B594:B597"/>
    <mergeCell ref="B532:B534"/>
    <mergeCell ref="B535:B537"/>
    <mergeCell ref="B538:B545"/>
    <mergeCell ref="B546:B548"/>
    <mergeCell ref="B549:B551"/>
    <mergeCell ref="B554:B561"/>
    <mergeCell ref="B503:B507"/>
    <mergeCell ref="B510:B513"/>
    <mergeCell ref="B514:B517"/>
    <mergeCell ref="B518:B520"/>
    <mergeCell ref="B521:B525"/>
    <mergeCell ref="B528:B531"/>
    <mergeCell ref="B472:B476"/>
    <mergeCell ref="B477:B482"/>
    <mergeCell ref="B483:B486"/>
    <mergeCell ref="B487:B491"/>
    <mergeCell ref="B492:B496"/>
    <mergeCell ref="B497:B502"/>
    <mergeCell ref="B424:B431"/>
    <mergeCell ref="B434:B441"/>
    <mergeCell ref="B442:B449"/>
    <mergeCell ref="B454:B456"/>
    <mergeCell ref="B462:B466"/>
    <mergeCell ref="B467:B471"/>
    <mergeCell ref="B381:B388"/>
    <mergeCell ref="B391:B398"/>
    <mergeCell ref="B399:B406"/>
    <mergeCell ref="B411:B413"/>
    <mergeCell ref="B414:B421"/>
    <mergeCell ref="B422:B423"/>
    <mergeCell ref="B338:B345"/>
    <mergeCell ref="B348:B355"/>
    <mergeCell ref="B356:B363"/>
    <mergeCell ref="B368:B370"/>
    <mergeCell ref="B371:B378"/>
    <mergeCell ref="B379:B380"/>
    <mergeCell ref="B303:B310"/>
    <mergeCell ref="B311:B312"/>
    <mergeCell ref="B313:B320"/>
    <mergeCell ref="B325:B327"/>
    <mergeCell ref="B328:B335"/>
    <mergeCell ref="B336:B337"/>
    <mergeCell ref="B265:B267"/>
    <mergeCell ref="B268:B275"/>
    <mergeCell ref="B276:B277"/>
    <mergeCell ref="B282:B289"/>
    <mergeCell ref="B290:B297"/>
    <mergeCell ref="B300:B302"/>
    <mergeCell ref="B214:B221"/>
    <mergeCell ref="B222:B229"/>
    <mergeCell ref="B230:B237"/>
    <mergeCell ref="B240:B242"/>
    <mergeCell ref="B247:B254"/>
    <mergeCell ref="B255:B262"/>
    <mergeCell ref="B176:B177"/>
    <mergeCell ref="B181:B186"/>
    <mergeCell ref="B187:B192"/>
    <mergeCell ref="B193:B198"/>
    <mergeCell ref="B199:B205"/>
    <mergeCell ref="B206:B211"/>
    <mergeCell ref="B140:B147"/>
    <mergeCell ref="B148:B149"/>
    <mergeCell ref="B150:B157"/>
    <mergeCell ref="B158:B165"/>
    <mergeCell ref="B166:B167"/>
    <mergeCell ref="B168:B175"/>
    <mergeCell ref="B103:B110"/>
    <mergeCell ref="B111:B118"/>
    <mergeCell ref="B119:B121"/>
    <mergeCell ref="B122:B129"/>
    <mergeCell ref="B130:B137"/>
    <mergeCell ref="B138:B139"/>
    <mergeCell ref="B83:B90"/>
    <mergeCell ref="B92:B99"/>
    <mergeCell ref="B100:B102"/>
    <mergeCell ref="B33:B35"/>
    <mergeCell ref="B36:B40"/>
    <mergeCell ref="B41:B45"/>
    <mergeCell ref="B46:B48"/>
    <mergeCell ref="B49:B53"/>
    <mergeCell ref="B56:B60"/>
    <mergeCell ref="B5:B9"/>
    <mergeCell ref="B10:B13"/>
    <mergeCell ref="B16:B19"/>
    <mergeCell ref="B20:B21"/>
    <mergeCell ref="B22:B26"/>
    <mergeCell ref="B30:B32"/>
    <mergeCell ref="B61:B67"/>
    <mergeCell ref="B68:B74"/>
    <mergeCell ref="B75:B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</vt:lpstr>
      <vt:lpstr>CRONOGRAMA</vt:lpstr>
      <vt:lpstr>CRONOGRAMA VACÍO</vt:lpstr>
      <vt:lpstr>CRONOGRAMA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Luis Carbonell</cp:lastModifiedBy>
  <dcterms:created xsi:type="dcterms:W3CDTF">2022-10-09T16:11:39Z</dcterms:created>
  <dcterms:modified xsi:type="dcterms:W3CDTF">2023-10-03T21:42:13Z</dcterms:modified>
</cp:coreProperties>
</file>